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QA" sheetId="1" r:id="rId1"/>
    <sheet name="Примеры" sheetId="2" r:id="rId2"/>
  </sheets>
  <definedNames/>
  <calcPr fullCalcOnLoad="1"/>
</workbook>
</file>

<file path=xl/comments2.xml><?xml version="1.0" encoding="utf-8"?>
<comments xmlns="http://schemas.openxmlformats.org/spreadsheetml/2006/main">
  <authors>
    <author>CC User</author>
  </authors>
  <commentList>
    <comment ref="A2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Вариант расчета, когда премия платится от процента выполнения плана
</t>
        </r>
      </text>
    </comment>
    <comment ref="A7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Вариант расчета по  выполнению плана
</t>
        </r>
      </text>
    </comment>
    <comment ref="H9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0- если план не выполнен
</t>
        </r>
      </text>
    </comment>
    <comment ref="H10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1- в случае выполнения плана.
</t>
        </r>
      </text>
    </comment>
    <comment ref="I11" authorId="0">
      <text>
        <r>
          <rPr>
            <b/>
            <sz val="8"/>
            <rFont val="Tahoma"/>
            <family val="0"/>
          </rPr>
          <t>CC User:</t>
        </r>
        <r>
          <rPr>
            <sz val="8"/>
            <rFont val="Tahoma"/>
            <family val="0"/>
          </rPr>
          <t xml:space="preserve">
Если в плане 100%, то сумма 900 руб, если % меньше, то и сумма изменится в меньшую сторону</t>
        </r>
      </text>
    </comment>
  </commentList>
</comments>
</file>

<file path=xl/sharedStrings.xml><?xml version="1.0" encoding="utf-8"?>
<sst xmlns="http://schemas.openxmlformats.org/spreadsheetml/2006/main" count="74" uniqueCount="27">
  <si>
    <t>Position</t>
  </si>
  <si>
    <t>Department</t>
  </si>
  <si>
    <t>KPI criteria</t>
  </si>
  <si>
    <t>Weight</t>
  </si>
  <si>
    <t>Target</t>
  </si>
  <si>
    <t>Comments</t>
  </si>
  <si>
    <t>Total</t>
  </si>
  <si>
    <t>Name</t>
  </si>
  <si>
    <t>Tab №</t>
  </si>
  <si>
    <t>Bonus plan</t>
  </si>
  <si>
    <t>Bonus fact</t>
  </si>
  <si>
    <t>Acheved</t>
  </si>
  <si>
    <t>Эффективность линии</t>
  </si>
  <si>
    <t>RGB</t>
  </si>
  <si>
    <t>Индекс качества</t>
  </si>
  <si>
    <t>Продукт</t>
  </si>
  <si>
    <t>Упаковка</t>
  </si>
  <si>
    <t>Ведение документации</t>
  </si>
  <si>
    <t>Трудовая дисциплина</t>
  </si>
  <si>
    <t>PET</t>
  </si>
  <si>
    <t>Acheved KPI</t>
  </si>
  <si>
    <t>Менеджер</t>
  </si>
  <si>
    <t>Отдел Обеспечения Качества</t>
  </si>
  <si>
    <t xml:space="preserve">Помощник менеджера </t>
  </si>
  <si>
    <t>Лабораторный техник</t>
  </si>
  <si>
    <t>Микробиолог</t>
  </si>
  <si>
    <t>Оператор водоподготовки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</si>
</sst>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.0%"/>
  </numFmts>
  <fonts count="48">
    <font>
      <sz val="10"/>
      <name val="Arial"/>
      <family val="0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1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9" fontId="0" fillId="0" borderId="10" xfId="55" applyNumberFormat="1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9" fontId="5" fillId="33" borderId="10" xfId="55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2" fontId="0" fillId="0" borderId="10" xfId="0" applyNumberFormat="1" applyFont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8" fillId="33" borderId="10" xfId="0" applyNumberFormat="1" applyFont="1" applyFill="1" applyBorder="1" applyAlignment="1">
      <alignment/>
    </xf>
    <xf numFmtId="1" fontId="0" fillId="0" borderId="10" xfId="55" applyNumberFormat="1" applyFont="1" applyBorder="1" applyAlignment="1">
      <alignment horizontal="center"/>
    </xf>
    <xf numFmtId="1" fontId="5" fillId="33" borderId="10" xfId="55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9" fontId="3" fillId="34" borderId="11" xfId="55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3" fillId="0" borderId="10" xfId="0" applyFont="1" applyBorder="1" applyAlignment="1">
      <alignment horizontal="right"/>
    </xf>
    <xf numFmtId="9" fontId="3" fillId="0" borderId="10" xfId="55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9" fontId="10" fillId="33" borderId="10" xfId="55" applyFont="1" applyFill="1" applyBorder="1" applyAlignment="1">
      <alignment horizontal="center"/>
    </xf>
    <xf numFmtId="9" fontId="3" fillId="33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1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0" fillId="33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1" fontId="3" fillId="34" borderId="11" xfId="55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9" fontId="3" fillId="35" borderId="10" xfId="55" applyFont="1" applyFill="1" applyBorder="1" applyAlignment="1">
      <alignment horizontal="center"/>
    </xf>
    <xf numFmtId="9" fontId="3" fillId="35" borderId="10" xfId="55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0" fillId="34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 outlineLevelCol="1"/>
  <cols>
    <col min="1" max="2" width="8.8515625" style="28" customWidth="1"/>
    <col min="3" max="3" width="16.421875" style="28" customWidth="1"/>
    <col min="4" max="4" width="12.28125" style="28" customWidth="1" outlineLevel="1"/>
    <col min="5" max="5" width="24.57421875" style="28" customWidth="1"/>
    <col min="6" max="6" width="10.140625" style="32" customWidth="1"/>
    <col min="7" max="9" width="11.140625" style="28" customWidth="1"/>
    <col min="10" max="10" width="9.140625" style="28" customWidth="1"/>
    <col min="11" max="13" width="11.140625" style="28" customWidth="1"/>
    <col min="14" max="16384" width="9.140625" style="28" customWidth="1"/>
  </cols>
  <sheetData>
    <row r="1" spans="1:13" s="23" customFormat="1" ht="12">
      <c r="A1" s="38" t="s">
        <v>7</v>
      </c>
      <c r="B1" s="39" t="s">
        <v>8</v>
      </c>
      <c r="C1" s="29" t="s">
        <v>0</v>
      </c>
      <c r="D1" s="29" t="s">
        <v>1</v>
      </c>
      <c r="E1" s="53" t="s">
        <v>2</v>
      </c>
      <c r="F1" s="54"/>
      <c r="G1" s="29" t="s">
        <v>3</v>
      </c>
      <c r="H1" s="29" t="s">
        <v>4</v>
      </c>
      <c r="I1" s="29" t="s">
        <v>20</v>
      </c>
      <c r="J1" s="29" t="s">
        <v>11</v>
      </c>
      <c r="K1" s="29" t="s">
        <v>9</v>
      </c>
      <c r="L1" s="29" t="s">
        <v>10</v>
      </c>
      <c r="M1" s="29" t="s">
        <v>5</v>
      </c>
    </row>
    <row r="2" spans="1:21" s="19" customFormat="1" ht="12.75" customHeight="1">
      <c r="A2" s="47"/>
      <c r="B2" s="47"/>
      <c r="C2" s="47" t="s">
        <v>21</v>
      </c>
      <c r="D2" s="52" t="s">
        <v>22</v>
      </c>
      <c r="E2" s="50" t="s">
        <v>12</v>
      </c>
      <c r="F2" s="20" t="s">
        <v>19</v>
      </c>
      <c r="G2" s="18">
        <v>0.15</v>
      </c>
      <c r="H2" s="21">
        <v>0.63</v>
      </c>
      <c r="I2" s="36">
        <v>0.63</v>
      </c>
      <c r="J2" s="33">
        <v>1</v>
      </c>
      <c r="K2" s="34">
        <f aca="true" t="shared" si="0" ref="K2:K7">$K$8*G2</f>
        <v>135</v>
      </c>
      <c r="L2" s="34">
        <f aca="true" t="shared" si="1" ref="L2:L7">IF(J2=1,K2,0)</f>
        <v>135</v>
      </c>
      <c r="M2" s="22"/>
      <c r="N2" s="23"/>
      <c r="O2" s="23"/>
      <c r="P2" s="23"/>
      <c r="Q2" s="23"/>
      <c r="R2" s="23"/>
      <c r="S2" s="23"/>
      <c r="T2" s="23"/>
      <c r="U2" s="23"/>
    </row>
    <row r="3" spans="1:13" s="23" customFormat="1" ht="12.75" customHeight="1">
      <c r="A3" s="48"/>
      <c r="B3" s="48"/>
      <c r="C3" s="48"/>
      <c r="D3" s="48"/>
      <c r="E3" s="51"/>
      <c r="F3" s="20" t="s">
        <v>13</v>
      </c>
      <c r="G3" s="18">
        <v>0.05</v>
      </c>
      <c r="H3" s="21">
        <v>0.44</v>
      </c>
      <c r="I3" s="37">
        <v>0.44</v>
      </c>
      <c r="J3" s="33">
        <f>IF(H3=I3,1,IF(H3&lt;I3,1,0))</f>
        <v>1</v>
      </c>
      <c r="K3" s="34">
        <f t="shared" si="0"/>
        <v>45</v>
      </c>
      <c r="L3" s="34">
        <f t="shared" si="1"/>
        <v>45</v>
      </c>
      <c r="M3" s="22"/>
    </row>
    <row r="4" spans="1:13" s="23" customFormat="1" ht="12.75" customHeight="1">
      <c r="A4" s="48"/>
      <c r="B4" s="48"/>
      <c r="C4" s="48"/>
      <c r="D4" s="48"/>
      <c r="E4" s="50" t="s">
        <v>14</v>
      </c>
      <c r="F4" s="20" t="s">
        <v>15</v>
      </c>
      <c r="G4" s="18">
        <v>0.25</v>
      </c>
      <c r="H4" s="21">
        <v>0.95</v>
      </c>
      <c r="I4" s="37">
        <v>0.95</v>
      </c>
      <c r="J4" s="33">
        <f>IF(H4=I4,1,IF(H4&lt;I4,1,0))</f>
        <v>1</v>
      </c>
      <c r="K4" s="34">
        <f t="shared" si="0"/>
        <v>225</v>
      </c>
      <c r="L4" s="34">
        <f t="shared" si="1"/>
        <v>225</v>
      </c>
      <c r="M4" s="22"/>
    </row>
    <row r="5" spans="1:13" s="23" customFormat="1" ht="12.75" customHeight="1">
      <c r="A5" s="48"/>
      <c r="B5" s="48"/>
      <c r="C5" s="48"/>
      <c r="D5" s="48"/>
      <c r="E5" s="51"/>
      <c r="F5" s="20" t="s">
        <v>16</v>
      </c>
      <c r="G5" s="18">
        <v>0.2</v>
      </c>
      <c r="H5" s="21">
        <v>0.99</v>
      </c>
      <c r="I5" s="37">
        <v>0.99</v>
      </c>
      <c r="J5" s="33">
        <f>IF(H5=I5,1,IF(H5&lt;I5,1,0))</f>
        <v>1</v>
      </c>
      <c r="K5" s="34">
        <f t="shared" si="0"/>
        <v>180</v>
      </c>
      <c r="L5" s="34">
        <f t="shared" si="1"/>
        <v>180</v>
      </c>
      <c r="M5" s="22"/>
    </row>
    <row r="6" spans="1:13" s="23" customFormat="1" ht="12.75" customHeight="1">
      <c r="A6" s="48"/>
      <c r="B6" s="48"/>
      <c r="C6" s="48"/>
      <c r="D6" s="48"/>
      <c r="E6" s="30" t="s">
        <v>17</v>
      </c>
      <c r="F6" s="20"/>
      <c r="G6" s="18">
        <v>0.2</v>
      </c>
      <c r="H6" s="21">
        <v>1</v>
      </c>
      <c r="I6" s="37">
        <v>1</v>
      </c>
      <c r="J6" s="33">
        <f>IF(H6=I6,1,IF(H6&lt;I6,1,0))</f>
        <v>1</v>
      </c>
      <c r="K6" s="34">
        <f t="shared" si="0"/>
        <v>180</v>
      </c>
      <c r="L6" s="34">
        <f t="shared" si="1"/>
        <v>180</v>
      </c>
      <c r="M6" s="22"/>
    </row>
    <row r="7" spans="1:13" s="23" customFormat="1" ht="12.75" customHeight="1">
      <c r="A7" s="49"/>
      <c r="B7" s="49"/>
      <c r="C7" s="49"/>
      <c r="D7" s="49"/>
      <c r="E7" s="30" t="s">
        <v>18</v>
      </c>
      <c r="F7" s="20"/>
      <c r="G7" s="18">
        <v>0.15</v>
      </c>
      <c r="H7" s="21">
        <v>1</v>
      </c>
      <c r="I7" s="37">
        <v>1</v>
      </c>
      <c r="J7" s="33">
        <f>IF(H7=I7,1,IF(H7&lt;I7,1,0))</f>
        <v>1</v>
      </c>
      <c r="K7" s="34">
        <f t="shared" si="0"/>
        <v>135</v>
      </c>
      <c r="L7" s="34">
        <f t="shared" si="1"/>
        <v>135</v>
      </c>
      <c r="M7" s="22"/>
    </row>
    <row r="8" spans="1:13" s="23" customFormat="1" ht="15.75" customHeight="1">
      <c r="A8" s="24"/>
      <c r="B8" s="24"/>
      <c r="C8" s="24"/>
      <c r="D8" s="24"/>
      <c r="E8" s="25"/>
      <c r="F8" s="31"/>
      <c r="G8" s="26">
        <f>SUM(G2:G7)</f>
        <v>1</v>
      </c>
      <c r="H8" s="26"/>
      <c r="I8" s="26"/>
      <c r="J8" s="26"/>
      <c r="K8" s="35">
        <v>900</v>
      </c>
      <c r="L8" s="35">
        <f>SUM(L2:L7)</f>
        <v>900</v>
      </c>
      <c r="M8" s="27"/>
    </row>
    <row r="9" spans="1:21" s="19" customFormat="1" ht="12.75" customHeight="1">
      <c r="A9" s="47"/>
      <c r="B9" s="47"/>
      <c r="C9" s="47" t="s">
        <v>23</v>
      </c>
      <c r="D9" s="52" t="s">
        <v>22</v>
      </c>
      <c r="E9" s="50" t="s">
        <v>12</v>
      </c>
      <c r="F9" s="20" t="s">
        <v>19</v>
      </c>
      <c r="G9" s="18">
        <v>0.15</v>
      </c>
      <c r="H9" s="21">
        <v>0.63</v>
      </c>
      <c r="I9" s="36">
        <v>0.63</v>
      </c>
      <c r="J9" s="33">
        <v>1</v>
      </c>
      <c r="K9" s="34">
        <f aca="true" t="shared" si="2" ref="K9:K14">$K$8*G9</f>
        <v>135</v>
      </c>
      <c r="L9" s="34">
        <f aca="true" t="shared" si="3" ref="L9:L14">IF(J9=1,K9,0)</f>
        <v>135</v>
      </c>
      <c r="M9" s="22"/>
      <c r="N9" s="23"/>
      <c r="O9" s="23"/>
      <c r="P9" s="23"/>
      <c r="Q9" s="23"/>
      <c r="R9" s="23"/>
      <c r="S9" s="23"/>
      <c r="T9" s="23"/>
      <c r="U9" s="23"/>
    </row>
    <row r="10" spans="1:13" s="23" customFormat="1" ht="12.75" customHeight="1">
      <c r="A10" s="48"/>
      <c r="B10" s="48"/>
      <c r="C10" s="48"/>
      <c r="D10" s="48"/>
      <c r="E10" s="51"/>
      <c r="F10" s="20" t="s">
        <v>13</v>
      </c>
      <c r="G10" s="18">
        <v>0.05</v>
      </c>
      <c r="H10" s="21">
        <v>0.44</v>
      </c>
      <c r="I10" s="37">
        <v>0.44</v>
      </c>
      <c r="J10" s="33">
        <f>IF(H10=I10,1,IF(H10&lt;I10,1,0))</f>
        <v>1</v>
      </c>
      <c r="K10" s="34">
        <f t="shared" si="2"/>
        <v>45</v>
      </c>
      <c r="L10" s="34">
        <f t="shared" si="3"/>
        <v>45</v>
      </c>
      <c r="M10" s="22"/>
    </row>
    <row r="11" spans="1:13" s="23" customFormat="1" ht="12.75" customHeight="1">
      <c r="A11" s="48"/>
      <c r="B11" s="48"/>
      <c r="C11" s="48"/>
      <c r="D11" s="48"/>
      <c r="E11" s="50" t="s">
        <v>14</v>
      </c>
      <c r="F11" s="20" t="s">
        <v>15</v>
      </c>
      <c r="G11" s="18">
        <v>0.25</v>
      </c>
      <c r="H11" s="21">
        <v>0.95</v>
      </c>
      <c r="I11" s="37">
        <v>0.95</v>
      </c>
      <c r="J11" s="33">
        <f>IF(H11=I11,1,IF(H11&lt;I11,1,0))</f>
        <v>1</v>
      </c>
      <c r="K11" s="34">
        <f t="shared" si="2"/>
        <v>225</v>
      </c>
      <c r="L11" s="34">
        <f t="shared" si="3"/>
        <v>225</v>
      </c>
      <c r="M11" s="22"/>
    </row>
    <row r="12" spans="1:13" s="23" customFormat="1" ht="12.75" customHeight="1">
      <c r="A12" s="48"/>
      <c r="B12" s="48"/>
      <c r="C12" s="48"/>
      <c r="D12" s="48"/>
      <c r="E12" s="51"/>
      <c r="F12" s="20" t="s">
        <v>16</v>
      </c>
      <c r="G12" s="18">
        <v>0.2</v>
      </c>
      <c r="H12" s="21">
        <v>0.99</v>
      </c>
      <c r="I12" s="37">
        <v>0.99</v>
      </c>
      <c r="J12" s="33">
        <f>IF(H12=I12,1,IF(H12&lt;I12,1,0))</f>
        <v>1</v>
      </c>
      <c r="K12" s="34">
        <f t="shared" si="2"/>
        <v>180</v>
      </c>
      <c r="L12" s="34">
        <f t="shared" si="3"/>
        <v>180</v>
      </c>
      <c r="M12" s="22"/>
    </row>
    <row r="13" spans="1:13" s="23" customFormat="1" ht="12.75" customHeight="1">
      <c r="A13" s="48"/>
      <c r="B13" s="48"/>
      <c r="C13" s="48"/>
      <c r="D13" s="48"/>
      <c r="E13" s="30" t="s">
        <v>17</v>
      </c>
      <c r="F13" s="20"/>
      <c r="G13" s="18">
        <v>0.2</v>
      </c>
      <c r="H13" s="21">
        <v>1</v>
      </c>
      <c r="I13" s="37">
        <v>1</v>
      </c>
      <c r="J13" s="33">
        <f>IF(H13=I13,1,IF(H13&lt;I13,1,0))</f>
        <v>1</v>
      </c>
      <c r="K13" s="34">
        <f t="shared" si="2"/>
        <v>180</v>
      </c>
      <c r="L13" s="34">
        <f t="shared" si="3"/>
        <v>180</v>
      </c>
      <c r="M13" s="22"/>
    </row>
    <row r="14" spans="1:13" s="23" customFormat="1" ht="12.75" customHeight="1">
      <c r="A14" s="49"/>
      <c r="B14" s="49"/>
      <c r="C14" s="49"/>
      <c r="D14" s="49"/>
      <c r="E14" s="30" t="s">
        <v>18</v>
      </c>
      <c r="F14" s="20"/>
      <c r="G14" s="18">
        <v>0.15</v>
      </c>
      <c r="H14" s="21">
        <v>1</v>
      </c>
      <c r="I14" s="37">
        <v>1</v>
      </c>
      <c r="J14" s="33">
        <f>IF(H14=I14,1,IF(H14&lt;I14,1,0))</f>
        <v>1</v>
      </c>
      <c r="K14" s="34">
        <f t="shared" si="2"/>
        <v>135</v>
      </c>
      <c r="L14" s="34">
        <f t="shared" si="3"/>
        <v>135</v>
      </c>
      <c r="M14" s="22"/>
    </row>
    <row r="15" spans="1:13" s="23" customFormat="1" ht="15.75" customHeight="1">
      <c r="A15" s="24"/>
      <c r="B15" s="24"/>
      <c r="C15" s="24"/>
      <c r="D15" s="24"/>
      <c r="E15" s="25"/>
      <c r="F15" s="31"/>
      <c r="G15" s="26">
        <f>SUM(G9:G14)</f>
        <v>1</v>
      </c>
      <c r="H15" s="26"/>
      <c r="I15" s="26"/>
      <c r="J15" s="26"/>
      <c r="K15" s="35">
        <v>900</v>
      </c>
      <c r="L15" s="35">
        <f>SUM(L9:L14)</f>
        <v>900</v>
      </c>
      <c r="M15" s="27"/>
    </row>
    <row r="16" spans="1:21" s="19" customFormat="1" ht="12.75" customHeight="1">
      <c r="A16" s="47"/>
      <c r="B16" s="47"/>
      <c r="C16" s="47" t="s">
        <v>24</v>
      </c>
      <c r="D16" s="52" t="s">
        <v>22</v>
      </c>
      <c r="E16" s="50" t="s">
        <v>12</v>
      </c>
      <c r="F16" s="20" t="s">
        <v>19</v>
      </c>
      <c r="G16" s="18">
        <v>0.15</v>
      </c>
      <c r="H16" s="21">
        <v>0.63</v>
      </c>
      <c r="I16" s="36">
        <v>0.63</v>
      </c>
      <c r="J16" s="33">
        <v>1</v>
      </c>
      <c r="K16" s="34">
        <f aca="true" t="shared" si="4" ref="K16:K21">$K$8*G16</f>
        <v>135</v>
      </c>
      <c r="L16" s="34">
        <f aca="true" t="shared" si="5" ref="L16:L21">IF(J16=1,K16,0)</f>
        <v>135</v>
      </c>
      <c r="M16" s="22"/>
      <c r="N16" s="23"/>
      <c r="O16" s="23"/>
      <c r="P16" s="23"/>
      <c r="Q16" s="23"/>
      <c r="R16" s="23"/>
      <c r="S16" s="23"/>
      <c r="T16" s="23"/>
      <c r="U16" s="23"/>
    </row>
    <row r="17" spans="1:13" s="23" customFormat="1" ht="12.75" customHeight="1">
      <c r="A17" s="48"/>
      <c r="B17" s="48"/>
      <c r="C17" s="48"/>
      <c r="D17" s="48"/>
      <c r="E17" s="51"/>
      <c r="F17" s="20" t="s">
        <v>13</v>
      </c>
      <c r="G17" s="18">
        <v>0.05</v>
      </c>
      <c r="H17" s="21">
        <v>0.44</v>
      </c>
      <c r="I17" s="37">
        <v>0.44</v>
      </c>
      <c r="J17" s="33">
        <f>IF(H17=I17,1,IF(H17&lt;I17,1,0))</f>
        <v>1</v>
      </c>
      <c r="K17" s="34">
        <f t="shared" si="4"/>
        <v>45</v>
      </c>
      <c r="L17" s="34">
        <f t="shared" si="5"/>
        <v>45</v>
      </c>
      <c r="M17" s="22"/>
    </row>
    <row r="18" spans="1:13" s="23" customFormat="1" ht="12.75" customHeight="1">
      <c r="A18" s="48"/>
      <c r="B18" s="48"/>
      <c r="C18" s="48"/>
      <c r="D18" s="48"/>
      <c r="E18" s="50" t="s">
        <v>14</v>
      </c>
      <c r="F18" s="20" t="s">
        <v>15</v>
      </c>
      <c r="G18" s="18">
        <v>0.25</v>
      </c>
      <c r="H18" s="21">
        <v>0.95</v>
      </c>
      <c r="I18" s="37">
        <v>0.95</v>
      </c>
      <c r="J18" s="33">
        <f>IF(H18=I18,1,IF(H18&lt;I18,1,0))</f>
        <v>1</v>
      </c>
      <c r="K18" s="34">
        <f t="shared" si="4"/>
        <v>225</v>
      </c>
      <c r="L18" s="34">
        <f t="shared" si="5"/>
        <v>225</v>
      </c>
      <c r="M18" s="22"/>
    </row>
    <row r="19" spans="1:13" s="23" customFormat="1" ht="12.75" customHeight="1">
      <c r="A19" s="48"/>
      <c r="B19" s="48"/>
      <c r="C19" s="48"/>
      <c r="D19" s="48"/>
      <c r="E19" s="51"/>
      <c r="F19" s="20" t="s">
        <v>16</v>
      </c>
      <c r="G19" s="18">
        <v>0.2</v>
      </c>
      <c r="H19" s="21">
        <v>0.99</v>
      </c>
      <c r="I19" s="37">
        <v>0.99</v>
      </c>
      <c r="J19" s="33">
        <f>IF(H19=I19,1,IF(H19&lt;I19,1,0))</f>
        <v>1</v>
      </c>
      <c r="K19" s="34">
        <f t="shared" si="4"/>
        <v>180</v>
      </c>
      <c r="L19" s="34">
        <f t="shared" si="5"/>
        <v>180</v>
      </c>
      <c r="M19" s="22"/>
    </row>
    <row r="20" spans="1:13" s="23" customFormat="1" ht="12.75" customHeight="1">
      <c r="A20" s="48"/>
      <c r="B20" s="48"/>
      <c r="C20" s="48"/>
      <c r="D20" s="48"/>
      <c r="E20" s="30" t="s">
        <v>17</v>
      </c>
      <c r="F20" s="20"/>
      <c r="G20" s="18">
        <v>0.2</v>
      </c>
      <c r="H20" s="21">
        <v>1</v>
      </c>
      <c r="I20" s="37">
        <v>1</v>
      </c>
      <c r="J20" s="33">
        <f>IF(H20=I20,1,IF(H20&lt;I20,1,0))</f>
        <v>1</v>
      </c>
      <c r="K20" s="34">
        <f t="shared" si="4"/>
        <v>180</v>
      </c>
      <c r="L20" s="34">
        <f t="shared" si="5"/>
        <v>180</v>
      </c>
      <c r="M20" s="22"/>
    </row>
    <row r="21" spans="1:13" s="23" customFormat="1" ht="12.75" customHeight="1">
      <c r="A21" s="49"/>
      <c r="B21" s="49"/>
      <c r="C21" s="49"/>
      <c r="D21" s="49"/>
      <c r="E21" s="30" t="s">
        <v>18</v>
      </c>
      <c r="F21" s="20"/>
      <c r="G21" s="18">
        <v>0.15</v>
      </c>
      <c r="H21" s="21">
        <v>1</v>
      </c>
      <c r="I21" s="37">
        <v>1</v>
      </c>
      <c r="J21" s="33">
        <f>IF(H21=I21,1,IF(H21&lt;I21,1,0))</f>
        <v>1</v>
      </c>
      <c r="K21" s="34">
        <f t="shared" si="4"/>
        <v>135</v>
      </c>
      <c r="L21" s="34">
        <f t="shared" si="5"/>
        <v>135</v>
      </c>
      <c r="M21" s="22"/>
    </row>
    <row r="22" spans="1:13" s="23" customFormat="1" ht="15.75" customHeight="1">
      <c r="A22" s="24"/>
      <c r="B22" s="24"/>
      <c r="C22" s="24"/>
      <c r="D22" s="24"/>
      <c r="E22" s="25"/>
      <c r="F22" s="31"/>
      <c r="G22" s="26">
        <f>SUM(G16:G21)</f>
        <v>1</v>
      </c>
      <c r="H22" s="26"/>
      <c r="I22" s="26"/>
      <c r="J22" s="26"/>
      <c r="K22" s="35">
        <v>900</v>
      </c>
      <c r="L22" s="35">
        <f>SUM(L16:L21)</f>
        <v>900</v>
      </c>
      <c r="M22" s="27"/>
    </row>
    <row r="23" spans="1:21" s="19" customFormat="1" ht="12.75" customHeight="1">
      <c r="A23" s="47"/>
      <c r="B23" s="47"/>
      <c r="C23" s="47" t="s">
        <v>25</v>
      </c>
      <c r="D23" s="52" t="s">
        <v>22</v>
      </c>
      <c r="E23" s="50" t="s">
        <v>12</v>
      </c>
      <c r="F23" s="20" t="s">
        <v>19</v>
      </c>
      <c r="G23" s="18">
        <v>0.15</v>
      </c>
      <c r="H23" s="21">
        <v>0.63</v>
      </c>
      <c r="I23" s="36">
        <v>0.63</v>
      </c>
      <c r="J23" s="33">
        <v>1</v>
      </c>
      <c r="K23" s="34">
        <f aca="true" t="shared" si="6" ref="K23:K28">$K$8*G23</f>
        <v>135</v>
      </c>
      <c r="L23" s="34">
        <f aca="true" t="shared" si="7" ref="L23:L28">IF(J23=1,K23,0)</f>
        <v>135</v>
      </c>
      <c r="M23" s="22"/>
      <c r="N23" s="23"/>
      <c r="O23" s="23"/>
      <c r="P23" s="23"/>
      <c r="Q23" s="23"/>
      <c r="R23" s="23"/>
      <c r="S23" s="23"/>
      <c r="T23" s="23"/>
      <c r="U23" s="23"/>
    </row>
    <row r="24" spans="1:13" s="23" customFormat="1" ht="12.75" customHeight="1">
      <c r="A24" s="48"/>
      <c r="B24" s="48"/>
      <c r="C24" s="48"/>
      <c r="D24" s="48"/>
      <c r="E24" s="51"/>
      <c r="F24" s="20" t="s">
        <v>13</v>
      </c>
      <c r="G24" s="18">
        <v>0.05</v>
      </c>
      <c r="H24" s="21">
        <v>0.44</v>
      </c>
      <c r="I24" s="37">
        <v>0.44</v>
      </c>
      <c r="J24" s="33">
        <f>IF(H24=I24,1,IF(H24&lt;I24,1,0))</f>
        <v>1</v>
      </c>
      <c r="K24" s="34">
        <f t="shared" si="6"/>
        <v>45</v>
      </c>
      <c r="L24" s="34">
        <f t="shared" si="7"/>
        <v>45</v>
      </c>
      <c r="M24" s="22"/>
    </row>
    <row r="25" spans="1:13" s="23" customFormat="1" ht="12.75" customHeight="1">
      <c r="A25" s="48"/>
      <c r="B25" s="48"/>
      <c r="C25" s="48"/>
      <c r="D25" s="48"/>
      <c r="E25" s="50" t="s">
        <v>14</v>
      </c>
      <c r="F25" s="20" t="s">
        <v>15</v>
      </c>
      <c r="G25" s="18">
        <v>0.25</v>
      </c>
      <c r="H25" s="21">
        <v>0.95</v>
      </c>
      <c r="I25" s="37">
        <v>0.95</v>
      </c>
      <c r="J25" s="33">
        <f>IF(H25=I25,1,IF(H25&lt;I25,1,0))</f>
        <v>1</v>
      </c>
      <c r="K25" s="34">
        <f t="shared" si="6"/>
        <v>225</v>
      </c>
      <c r="L25" s="34">
        <f t="shared" si="7"/>
        <v>225</v>
      </c>
      <c r="M25" s="22"/>
    </row>
    <row r="26" spans="1:13" s="23" customFormat="1" ht="12.75" customHeight="1">
      <c r="A26" s="48"/>
      <c r="B26" s="48"/>
      <c r="C26" s="48"/>
      <c r="D26" s="48"/>
      <c r="E26" s="51"/>
      <c r="F26" s="20" t="s">
        <v>16</v>
      </c>
      <c r="G26" s="18">
        <v>0.2</v>
      </c>
      <c r="H26" s="21">
        <v>0.99</v>
      </c>
      <c r="I26" s="37">
        <v>0.99</v>
      </c>
      <c r="J26" s="33">
        <f>IF(H26=I26,1,IF(H26&lt;I26,1,0))</f>
        <v>1</v>
      </c>
      <c r="K26" s="34">
        <f t="shared" si="6"/>
        <v>180</v>
      </c>
      <c r="L26" s="34">
        <f t="shared" si="7"/>
        <v>180</v>
      </c>
      <c r="M26" s="22"/>
    </row>
    <row r="27" spans="1:13" s="23" customFormat="1" ht="12.75" customHeight="1">
      <c r="A27" s="48"/>
      <c r="B27" s="48"/>
      <c r="C27" s="48"/>
      <c r="D27" s="48"/>
      <c r="E27" s="30" t="s">
        <v>17</v>
      </c>
      <c r="F27" s="20"/>
      <c r="G27" s="18">
        <v>0.2</v>
      </c>
      <c r="H27" s="21">
        <v>1</v>
      </c>
      <c r="I27" s="37">
        <v>1</v>
      </c>
      <c r="J27" s="33">
        <f>IF(H27=I27,1,IF(H27&lt;I27,1,0))</f>
        <v>1</v>
      </c>
      <c r="K27" s="34">
        <f t="shared" si="6"/>
        <v>180</v>
      </c>
      <c r="L27" s="34">
        <f t="shared" si="7"/>
        <v>180</v>
      </c>
      <c r="M27" s="22"/>
    </row>
    <row r="28" spans="1:13" s="23" customFormat="1" ht="12.75" customHeight="1">
      <c r="A28" s="49"/>
      <c r="B28" s="49"/>
      <c r="C28" s="49"/>
      <c r="D28" s="49"/>
      <c r="E28" s="30" t="s">
        <v>18</v>
      </c>
      <c r="F28" s="20"/>
      <c r="G28" s="18">
        <v>0.15</v>
      </c>
      <c r="H28" s="21">
        <v>1</v>
      </c>
      <c r="I28" s="37">
        <v>1</v>
      </c>
      <c r="J28" s="33">
        <f>IF(H28=I28,1,IF(H28&lt;I28,1,0))</f>
        <v>1</v>
      </c>
      <c r="K28" s="34">
        <f t="shared" si="6"/>
        <v>135</v>
      </c>
      <c r="L28" s="34">
        <f t="shared" si="7"/>
        <v>135</v>
      </c>
      <c r="M28" s="22"/>
    </row>
    <row r="29" spans="1:13" s="23" customFormat="1" ht="15.75" customHeight="1">
      <c r="A29" s="24"/>
      <c r="B29" s="24"/>
      <c r="C29" s="24"/>
      <c r="D29" s="24"/>
      <c r="E29" s="25"/>
      <c r="F29" s="31"/>
      <c r="G29" s="26">
        <f>SUM(G23:G28)</f>
        <v>1</v>
      </c>
      <c r="H29" s="26"/>
      <c r="I29" s="26"/>
      <c r="J29" s="26"/>
      <c r="K29" s="35">
        <v>900</v>
      </c>
      <c r="L29" s="35">
        <f>SUM(L23:L28)</f>
        <v>900</v>
      </c>
      <c r="M29" s="27"/>
    </row>
    <row r="30" spans="1:21" s="19" customFormat="1" ht="12.75" customHeight="1">
      <c r="A30" s="47"/>
      <c r="B30" s="47"/>
      <c r="C30" s="47" t="s">
        <v>26</v>
      </c>
      <c r="D30" s="52" t="s">
        <v>22</v>
      </c>
      <c r="E30" s="50" t="s">
        <v>12</v>
      </c>
      <c r="F30" s="20" t="s">
        <v>19</v>
      </c>
      <c r="G30" s="18">
        <v>0.15</v>
      </c>
      <c r="H30" s="21">
        <v>0.63</v>
      </c>
      <c r="I30" s="36">
        <v>0.63</v>
      </c>
      <c r="J30" s="33">
        <v>1</v>
      </c>
      <c r="K30" s="34">
        <f aca="true" t="shared" si="8" ref="K30:K35">$K$8*G30</f>
        <v>135</v>
      </c>
      <c r="L30" s="34">
        <f aca="true" t="shared" si="9" ref="L30:L35">IF(J30=1,K30,0)</f>
        <v>135</v>
      </c>
      <c r="M30" s="22"/>
      <c r="N30" s="23"/>
      <c r="O30" s="23"/>
      <c r="P30" s="23"/>
      <c r="Q30" s="23"/>
      <c r="R30" s="23"/>
      <c r="S30" s="23"/>
      <c r="T30" s="23"/>
      <c r="U30" s="23"/>
    </row>
    <row r="31" spans="1:13" s="23" customFormat="1" ht="12.75" customHeight="1">
      <c r="A31" s="48"/>
      <c r="B31" s="48"/>
      <c r="C31" s="48"/>
      <c r="D31" s="48"/>
      <c r="E31" s="51"/>
      <c r="F31" s="20" t="s">
        <v>13</v>
      </c>
      <c r="G31" s="18">
        <v>0.05</v>
      </c>
      <c r="H31" s="21">
        <v>0.44</v>
      </c>
      <c r="I31" s="37">
        <v>0.44</v>
      </c>
      <c r="J31" s="33">
        <f>IF(H31=I31,1,IF(H31&lt;I31,1,0))</f>
        <v>1</v>
      </c>
      <c r="K31" s="34">
        <f t="shared" si="8"/>
        <v>45</v>
      </c>
      <c r="L31" s="34">
        <f t="shared" si="9"/>
        <v>45</v>
      </c>
      <c r="M31" s="22"/>
    </row>
    <row r="32" spans="1:13" s="23" customFormat="1" ht="12.75" customHeight="1">
      <c r="A32" s="48"/>
      <c r="B32" s="48"/>
      <c r="C32" s="48"/>
      <c r="D32" s="48"/>
      <c r="E32" s="50" t="s">
        <v>14</v>
      </c>
      <c r="F32" s="20" t="s">
        <v>15</v>
      </c>
      <c r="G32" s="18">
        <v>0.25</v>
      </c>
      <c r="H32" s="21">
        <v>0.95</v>
      </c>
      <c r="I32" s="37">
        <v>0.95</v>
      </c>
      <c r="J32" s="33">
        <f>IF(H32=I32,1,IF(H32&lt;I32,1,0))</f>
        <v>1</v>
      </c>
      <c r="K32" s="34">
        <f t="shared" si="8"/>
        <v>225</v>
      </c>
      <c r="L32" s="34">
        <f t="shared" si="9"/>
        <v>225</v>
      </c>
      <c r="M32" s="22"/>
    </row>
    <row r="33" spans="1:13" s="23" customFormat="1" ht="12.75" customHeight="1">
      <c r="A33" s="48"/>
      <c r="B33" s="48"/>
      <c r="C33" s="48"/>
      <c r="D33" s="48"/>
      <c r="E33" s="51"/>
      <c r="F33" s="20" t="s">
        <v>16</v>
      </c>
      <c r="G33" s="18">
        <v>0.2</v>
      </c>
      <c r="H33" s="21">
        <v>0.99</v>
      </c>
      <c r="I33" s="37">
        <v>0.99</v>
      </c>
      <c r="J33" s="33">
        <f>IF(H33=I33,1,IF(H33&lt;I33,1,0))</f>
        <v>1</v>
      </c>
      <c r="K33" s="34">
        <f t="shared" si="8"/>
        <v>180</v>
      </c>
      <c r="L33" s="34">
        <f t="shared" si="9"/>
        <v>180</v>
      </c>
      <c r="M33" s="22"/>
    </row>
    <row r="34" spans="1:13" s="23" customFormat="1" ht="12.75" customHeight="1">
      <c r="A34" s="48"/>
      <c r="B34" s="48"/>
      <c r="C34" s="48"/>
      <c r="D34" s="48"/>
      <c r="E34" s="30" t="s">
        <v>17</v>
      </c>
      <c r="F34" s="20"/>
      <c r="G34" s="18">
        <v>0.2</v>
      </c>
      <c r="H34" s="21">
        <v>1</v>
      </c>
      <c r="I34" s="37">
        <v>1</v>
      </c>
      <c r="J34" s="33">
        <f>IF(H34=I34,1,IF(H34&lt;I34,1,0))</f>
        <v>1</v>
      </c>
      <c r="K34" s="34">
        <f t="shared" si="8"/>
        <v>180</v>
      </c>
      <c r="L34" s="34">
        <f t="shared" si="9"/>
        <v>180</v>
      </c>
      <c r="M34" s="22"/>
    </row>
    <row r="35" spans="1:13" s="23" customFormat="1" ht="12.75" customHeight="1">
      <c r="A35" s="49"/>
      <c r="B35" s="49"/>
      <c r="C35" s="49"/>
      <c r="D35" s="49"/>
      <c r="E35" s="30" t="s">
        <v>18</v>
      </c>
      <c r="F35" s="20"/>
      <c r="G35" s="18">
        <v>0.15</v>
      </c>
      <c r="H35" s="21">
        <v>1</v>
      </c>
      <c r="I35" s="37">
        <v>1</v>
      </c>
      <c r="J35" s="33">
        <f>IF(H35=I35,1,IF(H35&lt;I35,1,0))</f>
        <v>1</v>
      </c>
      <c r="K35" s="34">
        <f t="shared" si="8"/>
        <v>135</v>
      </c>
      <c r="L35" s="34">
        <f t="shared" si="9"/>
        <v>135</v>
      </c>
      <c r="M35" s="22"/>
    </row>
    <row r="36" spans="1:13" s="23" customFormat="1" ht="15.75" customHeight="1">
      <c r="A36" s="24"/>
      <c r="B36" s="24"/>
      <c r="C36" s="24"/>
      <c r="D36" s="24"/>
      <c r="E36" s="25"/>
      <c r="F36" s="31"/>
      <c r="G36" s="26">
        <f>SUM(G30:G35)</f>
        <v>1</v>
      </c>
      <c r="H36" s="26"/>
      <c r="I36" s="26"/>
      <c r="J36" s="26"/>
      <c r="K36" s="35">
        <v>900</v>
      </c>
      <c r="L36" s="35">
        <f>SUM(L30:L35)</f>
        <v>900</v>
      </c>
      <c r="M36" s="27"/>
    </row>
  </sheetData>
  <sheetProtection/>
  <mergeCells count="31">
    <mergeCell ref="C23:C28"/>
    <mergeCell ref="E18:E19"/>
    <mergeCell ref="E1:F1"/>
    <mergeCell ref="A30:A35"/>
    <mergeCell ref="B30:B35"/>
    <mergeCell ref="C30:C35"/>
    <mergeCell ref="D30:D35"/>
    <mergeCell ref="E30:E31"/>
    <mergeCell ref="E32:E33"/>
    <mergeCell ref="A23:A28"/>
    <mergeCell ref="B23:B28"/>
    <mergeCell ref="B2:B7"/>
    <mergeCell ref="D23:D28"/>
    <mergeCell ref="E23:E24"/>
    <mergeCell ref="E25:E26"/>
    <mergeCell ref="D2:D7"/>
    <mergeCell ref="A16:A21"/>
    <mergeCell ref="B16:B21"/>
    <mergeCell ref="C16:C21"/>
    <mergeCell ref="D16:D21"/>
    <mergeCell ref="E16:E17"/>
    <mergeCell ref="C2:C7"/>
    <mergeCell ref="E4:E5"/>
    <mergeCell ref="E2:E3"/>
    <mergeCell ref="A9:A14"/>
    <mergeCell ref="B9:B14"/>
    <mergeCell ref="C9:C14"/>
    <mergeCell ref="D9:D14"/>
    <mergeCell ref="E9:E10"/>
    <mergeCell ref="E11:E12"/>
    <mergeCell ref="A2:A7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6" sqref="J6"/>
    </sheetView>
  </sheetViews>
  <sheetFormatPr defaultColWidth="9.140625" defaultRowHeight="12.75"/>
  <cols>
    <col min="9" max="9" width="14.140625" style="0" customWidth="1"/>
    <col min="10" max="10" width="13.8515625" style="0" customWidth="1"/>
    <col min="11" max="11" width="11.57421875" style="0" customWidth="1"/>
  </cols>
  <sheetData>
    <row r="1" spans="1:11" ht="15">
      <c r="A1" s="17" t="s">
        <v>7</v>
      </c>
      <c r="B1" s="17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11</v>
      </c>
      <c r="I1" s="1" t="s">
        <v>9</v>
      </c>
      <c r="J1" s="1" t="s">
        <v>10</v>
      </c>
      <c r="K1" s="1" t="s">
        <v>5</v>
      </c>
    </row>
    <row r="2" spans="1:11" ht="12.75">
      <c r="A2" s="40"/>
      <c r="C2" s="41"/>
      <c r="D2" s="2"/>
      <c r="E2" s="3"/>
      <c r="F2" s="4">
        <v>0.25</v>
      </c>
      <c r="G2" s="4">
        <v>1</v>
      </c>
      <c r="H2" s="4">
        <v>1</v>
      </c>
      <c r="I2" s="10">
        <f>$I$6*F2</f>
        <v>225</v>
      </c>
      <c r="J2" s="10">
        <f>I2*H2</f>
        <v>225</v>
      </c>
      <c r="K2" s="44"/>
    </row>
    <row r="3" spans="1:11" ht="12.75">
      <c r="A3" s="40"/>
      <c r="C3" s="42"/>
      <c r="D3" s="2"/>
      <c r="E3" s="3"/>
      <c r="F3" s="4">
        <v>0.25</v>
      </c>
      <c r="G3" s="4">
        <v>1</v>
      </c>
      <c r="H3" s="4">
        <v>1</v>
      </c>
      <c r="I3" s="10">
        <f>$I$6*F3</f>
        <v>225</v>
      </c>
      <c r="J3" s="10">
        <f>I3*H3</f>
        <v>225</v>
      </c>
      <c r="K3" s="45"/>
    </row>
    <row r="4" spans="1:11" ht="12.75">
      <c r="A4" s="40"/>
      <c r="C4" s="42"/>
      <c r="D4" s="2"/>
      <c r="E4" s="3"/>
      <c r="F4" s="4">
        <v>0.25</v>
      </c>
      <c r="G4" s="4">
        <v>1</v>
      </c>
      <c r="H4" s="4">
        <v>0.8</v>
      </c>
      <c r="I4" s="10">
        <f>$I$6*F4</f>
        <v>225</v>
      </c>
      <c r="J4" s="10">
        <f>I4*H4</f>
        <v>180</v>
      </c>
      <c r="K4" s="45"/>
    </row>
    <row r="5" spans="1:11" ht="12.75">
      <c r="A5" s="40"/>
      <c r="C5" s="43"/>
      <c r="D5" s="2"/>
      <c r="E5" s="3"/>
      <c r="F5" s="4">
        <v>0.25</v>
      </c>
      <c r="G5" s="4">
        <v>1</v>
      </c>
      <c r="H5" s="4">
        <v>0.1</v>
      </c>
      <c r="I5" s="10">
        <f>$I$6*F5</f>
        <v>225</v>
      </c>
      <c r="J5" s="10">
        <f>I5*H5</f>
        <v>22.5</v>
      </c>
      <c r="K5" s="46"/>
    </row>
    <row r="6" spans="1:11" ht="15">
      <c r="A6" s="9"/>
      <c r="B6" s="9"/>
      <c r="C6" s="5"/>
      <c r="D6" s="5"/>
      <c r="E6" s="6"/>
      <c r="F6" s="7">
        <f>SUM(F2:F5)</f>
        <v>1</v>
      </c>
      <c r="G6" s="7"/>
      <c r="H6" s="7"/>
      <c r="I6" s="14">
        <f>F6*900</f>
        <v>900</v>
      </c>
      <c r="J6" s="14">
        <f>J2+J3+J4+J5</f>
        <v>652.5</v>
      </c>
      <c r="K6" s="8"/>
    </row>
    <row r="7" spans="1:11" ht="12.75">
      <c r="A7" s="40"/>
      <c r="C7" s="41"/>
      <c r="D7" s="2"/>
      <c r="E7" s="3"/>
      <c r="F7" s="4">
        <v>0.25</v>
      </c>
      <c r="G7" s="4">
        <v>1</v>
      </c>
      <c r="H7" s="15">
        <v>0.01</v>
      </c>
      <c r="I7" s="10">
        <f>$I$11*F7</f>
        <v>225</v>
      </c>
      <c r="J7" s="10">
        <f>IF(H7=1,I7,0)</f>
        <v>0</v>
      </c>
      <c r="K7" s="44"/>
    </row>
    <row r="8" spans="1:11" ht="12.75">
      <c r="A8" s="40"/>
      <c r="C8" s="42"/>
      <c r="D8" s="2"/>
      <c r="E8" s="3"/>
      <c r="F8" s="4">
        <v>0.15</v>
      </c>
      <c r="G8" s="4">
        <v>1</v>
      </c>
      <c r="H8" s="15">
        <v>1</v>
      </c>
      <c r="I8" s="10">
        <f>$I$11*F8</f>
        <v>135</v>
      </c>
      <c r="J8" s="10">
        <f>IF(H8=1,I8,0)</f>
        <v>135</v>
      </c>
      <c r="K8" s="45"/>
    </row>
    <row r="9" spans="1:11" ht="12.75">
      <c r="A9" s="40"/>
      <c r="C9" s="42"/>
      <c r="D9" s="2"/>
      <c r="E9" s="3"/>
      <c r="F9" s="4">
        <v>0.35</v>
      </c>
      <c r="G9" s="4">
        <v>1</v>
      </c>
      <c r="H9" s="15">
        <v>0</v>
      </c>
      <c r="I9" s="10">
        <f>$I$11*F9</f>
        <v>315</v>
      </c>
      <c r="J9" s="10">
        <f>IF(H9=1,I9,0)</f>
        <v>0</v>
      </c>
      <c r="K9" s="45"/>
    </row>
    <row r="10" spans="1:11" ht="12.75">
      <c r="A10" s="40"/>
      <c r="C10" s="43"/>
      <c r="D10" s="2"/>
      <c r="E10" s="3"/>
      <c r="F10" s="4">
        <v>0.25</v>
      </c>
      <c r="G10" s="4">
        <v>1</v>
      </c>
      <c r="H10" s="15">
        <v>1</v>
      </c>
      <c r="I10" s="10">
        <f>$I$11*F10</f>
        <v>225</v>
      </c>
      <c r="J10" s="10">
        <f>IF(H10=1,I10,0)</f>
        <v>225</v>
      </c>
      <c r="K10" s="46"/>
    </row>
    <row r="11" spans="1:11" ht="15">
      <c r="A11" s="9"/>
      <c r="B11" s="9"/>
      <c r="C11" s="5"/>
      <c r="D11" s="5"/>
      <c r="E11" s="6" t="s">
        <v>6</v>
      </c>
      <c r="F11" s="7">
        <f>SUM(F7:F10)</f>
        <v>1</v>
      </c>
      <c r="G11" s="7"/>
      <c r="H11" s="16"/>
      <c r="I11" s="11">
        <f>900*F11</f>
        <v>900</v>
      </c>
      <c r="J11" s="11">
        <f>SUM(J7:J10)</f>
        <v>360</v>
      </c>
      <c r="K11" s="8"/>
    </row>
    <row r="12" spans="9:10" ht="12.75">
      <c r="I12" s="12"/>
      <c r="J12" s="12"/>
    </row>
    <row r="14" ht="12.75">
      <c r="J14" s="13"/>
    </row>
    <row r="17" ht="12.75" customHeight="1"/>
    <row r="22" ht="12.75" customHeight="1"/>
  </sheetData>
  <sheetProtection/>
  <mergeCells count="6">
    <mergeCell ref="A2:A5"/>
    <mergeCell ref="C2:C5"/>
    <mergeCell ref="K2:K5"/>
    <mergeCell ref="A7:A10"/>
    <mergeCell ref="C7:C10"/>
    <mergeCell ref="K7:K10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Economica.pro</dc:creator>
  <cp:keywords/>
  <dc:description/>
  <cp:lastModifiedBy>DELL</cp:lastModifiedBy>
  <cp:lastPrinted>2002-03-16T05:23:57Z</cp:lastPrinted>
  <dcterms:created xsi:type="dcterms:W3CDTF">2002-03-14T02:53:05Z</dcterms:created>
  <dcterms:modified xsi:type="dcterms:W3CDTF">2017-06-18T06:50:24Z</dcterms:modified>
  <cp:category/>
  <cp:version/>
  <cp:contentType/>
  <cp:contentStatus/>
</cp:coreProperties>
</file>