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0ХХ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<sst xmlns="http://schemas.openxmlformats.org/spreadsheetml/2006/main" count="32" uniqueCount="29">
  <si>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Position</t>
  </si>
  <si>
    <t>Department</t>
  </si>
  <si>
    <t>KPI criteria</t>
  </si>
  <si>
    <t>Weight</t>
  </si>
  <si>
    <t>Target</t>
  </si>
  <si>
    <t>Comments</t>
  </si>
  <si>
    <t>Name</t>
  </si>
  <si>
    <t>Tab №</t>
  </si>
  <si>
    <t>Bonus plan</t>
  </si>
  <si>
    <t>Менеджер</t>
  </si>
  <si>
    <t>Отдел Бюджета и Планирования</t>
  </si>
  <si>
    <t>Аналитик</t>
  </si>
  <si>
    <t>Отслеживание, реконсиляция капитального бюджета</t>
  </si>
  <si>
    <t>Bonus actual</t>
  </si>
  <si>
    <t>PERIOD:</t>
  </si>
  <si>
    <t>Manager:</t>
  </si>
  <si>
    <t>Senior Manager:</t>
  </si>
  <si>
    <t>HR clerk:</t>
  </si>
  <si>
    <t>Date:</t>
  </si>
  <si>
    <t>Управление деятельностью и результатами работы подчиненных (managing performance)</t>
  </si>
  <si>
    <t>Подготовка, анализ, реконсиляция отчетов Local Management Pack;  использование программного обеспечения (MERIT) для подготовки и отправки отчетности в головной офис</t>
  </si>
  <si>
    <t>Координация подготовки Local Management Pack и прочей ежемесячной отчетности (Management Review, etc.)</t>
  </si>
  <si>
    <t>Отслеживание операционного бюджета, информирование отделов о текущем статусе бюджета</t>
  </si>
  <si>
    <t>Подготовка RFAs, отслеживание (помощь отделу маркетинга в отслеживании) маркетингового бюджета.</t>
  </si>
  <si>
    <t>Achieved KPI</t>
  </si>
  <si>
    <t>Achieved</t>
  </si>
  <si>
    <t>Иванов</t>
  </si>
  <si>
    <t>Петров</t>
  </si>
  <si>
    <t>хх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</si>
</sst>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%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Continuous" vertical="center" wrapText="1"/>
    </xf>
    <xf numFmtId="0" fontId="4" fillId="34" borderId="12" xfId="0" applyFont="1" applyFill="1" applyBorder="1" applyAlignment="1">
      <alignment horizontal="centerContinuous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9" fontId="1" fillId="33" borderId="13" xfId="55" applyFont="1" applyFill="1" applyBorder="1" applyAlignment="1">
      <alignment horizontal="center" vertical="center" wrapText="1"/>
    </xf>
    <xf numFmtId="9" fontId="1" fillId="0" borderId="10" xfId="55" applyNumberFormat="1" applyFont="1" applyBorder="1" applyAlignment="1">
      <alignment horizontal="center" vertical="center" wrapText="1"/>
    </xf>
    <xf numFmtId="9" fontId="1" fillId="35" borderId="10" xfId="55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9" fontId="1" fillId="35" borderId="10" xfId="55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9" fontId="2" fillId="34" borderId="10" xfId="55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vertical="center" wrapText="1"/>
    </xf>
    <xf numFmtId="9" fontId="1" fillId="34" borderId="10" xfId="0" applyNumberFormat="1" applyFont="1" applyFill="1" applyBorder="1" applyAlignment="1">
      <alignment vertical="center" wrapText="1"/>
    </xf>
    <xf numFmtId="9" fontId="1" fillId="36" borderId="10" xfId="55" applyFont="1" applyFill="1" applyBorder="1" applyAlignment="1">
      <alignment horizontal="center" vertical="center" wrapText="1"/>
    </xf>
    <xf numFmtId="1" fontId="1" fillId="33" borderId="13" xfId="55" applyNumberFormat="1" applyFont="1" applyFill="1" applyBorder="1" applyAlignment="1">
      <alignment horizontal="center" vertical="center" wrapText="1"/>
    </xf>
    <xf numFmtId="9" fontId="1" fillId="36" borderId="10" xfId="5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" fontId="0" fillId="35" borderId="0" xfId="0" applyNumberFormat="1" applyFill="1" applyAlignment="1" quotePrefix="1">
      <alignment horizontal="left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2" fillId="33" borderId="16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zoomScale="75" zoomScaleNormal="7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 outlineLevelRow="1" outlineLevelCol="1"/>
  <cols>
    <col min="1" max="1" width="11.7109375" style="4" customWidth="1"/>
    <col min="2" max="2" width="8.8515625" style="4" customWidth="1"/>
    <col min="3" max="3" width="16.421875" style="4" customWidth="1"/>
    <col min="4" max="4" width="13.421875" style="4" customWidth="1"/>
    <col min="5" max="5" width="32.7109375" style="10" customWidth="1"/>
    <col min="6" max="6" width="10.140625" style="26" customWidth="1" outlineLevel="1"/>
    <col min="7" max="9" width="11.140625" style="10" customWidth="1"/>
    <col min="10" max="10" width="9.140625" style="10" customWidth="1"/>
    <col min="11" max="12" width="11.140625" style="10" customWidth="1"/>
    <col min="13" max="13" width="16.28125" style="10" customWidth="1"/>
    <col min="14" max="16384" width="9.140625" style="4" customWidth="1"/>
  </cols>
  <sheetData>
    <row r="2" spans="2:3" ht="12.75">
      <c r="B2" s="5" t="s">
        <v>14</v>
      </c>
      <c r="C2" s="30" t="s">
        <v>28</v>
      </c>
    </row>
    <row r="4" spans="1:13" s="29" customFormat="1" ht="24">
      <c r="A4" s="27" t="s">
        <v>6</v>
      </c>
      <c r="B4" s="28" t="s">
        <v>7</v>
      </c>
      <c r="C4" s="11" t="s">
        <v>0</v>
      </c>
      <c r="D4" s="11" t="s">
        <v>1</v>
      </c>
      <c r="E4" s="7" t="s">
        <v>2</v>
      </c>
      <c r="F4" s="8"/>
      <c r="G4" s="11" t="s">
        <v>3</v>
      </c>
      <c r="H4" s="11" t="s">
        <v>4</v>
      </c>
      <c r="I4" s="11" t="s">
        <v>24</v>
      </c>
      <c r="J4" s="11" t="s">
        <v>25</v>
      </c>
      <c r="K4" s="11" t="s">
        <v>8</v>
      </c>
      <c r="L4" s="11" t="s">
        <v>13</v>
      </c>
      <c r="M4" s="11" t="s">
        <v>5</v>
      </c>
    </row>
    <row r="5" spans="1:21" s="1" customFormat="1" ht="48">
      <c r="A5" s="36" t="s">
        <v>26</v>
      </c>
      <c r="B5" s="39"/>
      <c r="C5" s="36" t="s">
        <v>9</v>
      </c>
      <c r="D5" s="33" t="s">
        <v>10</v>
      </c>
      <c r="E5" s="6" t="s">
        <v>21</v>
      </c>
      <c r="F5" s="12"/>
      <c r="G5" s="13">
        <v>0.5</v>
      </c>
      <c r="H5" s="14">
        <v>1</v>
      </c>
      <c r="I5" s="15"/>
      <c r="J5" s="13">
        <f>IF(H5=I5,1,IF(H5&lt;I5,1,0))</f>
        <v>0</v>
      </c>
      <c r="K5" s="16">
        <f>$K$8*G5</f>
        <v>994</v>
      </c>
      <c r="L5" s="16">
        <f>IF(J5=1,K5,0)</f>
        <v>0</v>
      </c>
      <c r="M5" s="17"/>
      <c r="N5" s="2"/>
      <c r="O5" s="2"/>
      <c r="P5" s="2"/>
      <c r="Q5" s="2"/>
      <c r="R5" s="2"/>
      <c r="S5" s="2"/>
      <c r="T5" s="2"/>
      <c r="U5" s="2"/>
    </row>
    <row r="6" spans="1:13" s="2" customFormat="1" ht="36">
      <c r="A6" s="37"/>
      <c r="B6" s="40"/>
      <c r="C6" s="37"/>
      <c r="D6" s="34"/>
      <c r="E6" s="6" t="s">
        <v>22</v>
      </c>
      <c r="F6" s="12"/>
      <c r="G6" s="13">
        <v>0.3</v>
      </c>
      <c r="H6" s="14">
        <v>1</v>
      </c>
      <c r="I6" s="18"/>
      <c r="J6" s="13">
        <f>IF(H6=I6,1,IF(H6&lt;I6,1,0))</f>
        <v>0</v>
      </c>
      <c r="K6" s="16">
        <f>$K$8*G6</f>
        <v>596.4</v>
      </c>
      <c r="L6" s="16">
        <f>IF(J6=1,K6,0)</f>
        <v>0</v>
      </c>
      <c r="M6" s="17"/>
    </row>
    <row r="7" spans="1:13" s="2" customFormat="1" ht="36">
      <c r="A7" s="38"/>
      <c r="B7" s="41"/>
      <c r="C7" s="38"/>
      <c r="D7" s="35"/>
      <c r="E7" s="6" t="s">
        <v>19</v>
      </c>
      <c r="F7" s="12"/>
      <c r="G7" s="13">
        <v>0.2</v>
      </c>
      <c r="H7" s="14">
        <v>1</v>
      </c>
      <c r="I7" s="18"/>
      <c r="J7" s="13">
        <f>IF(H7=I7,1,IF(H7&lt;I7,1,0))</f>
        <v>0</v>
      </c>
      <c r="K7" s="16">
        <f>$K$8*G7</f>
        <v>397.6</v>
      </c>
      <c r="L7" s="16">
        <f>IF(J7=1,K7,0)</f>
        <v>0</v>
      </c>
      <c r="M7" s="17"/>
    </row>
    <row r="8" spans="1:13" s="2" customFormat="1" ht="12">
      <c r="A8" s="3"/>
      <c r="B8" s="3"/>
      <c r="C8" s="3"/>
      <c r="D8" s="3"/>
      <c r="E8" s="9"/>
      <c r="F8" s="19"/>
      <c r="G8" s="20">
        <f>SUM(G5:G7)</f>
        <v>1</v>
      </c>
      <c r="H8" s="20"/>
      <c r="I8" s="20"/>
      <c r="J8" s="20"/>
      <c r="K8" s="21">
        <v>1988</v>
      </c>
      <c r="L8" s="21">
        <f>SUM(L5:L7)</f>
        <v>0</v>
      </c>
      <c r="M8" s="22"/>
    </row>
    <row r="9" spans="1:21" s="1" customFormat="1" ht="72">
      <c r="A9" s="36" t="s">
        <v>27</v>
      </c>
      <c r="B9" s="39"/>
      <c r="C9" s="36" t="s">
        <v>11</v>
      </c>
      <c r="D9" s="33" t="s">
        <v>10</v>
      </c>
      <c r="E9" s="6" t="s">
        <v>20</v>
      </c>
      <c r="F9" s="12"/>
      <c r="G9" s="13">
        <v>0.5</v>
      </c>
      <c r="H9" s="14">
        <v>1</v>
      </c>
      <c r="I9" s="15"/>
      <c r="J9" s="13">
        <f>IF(H9=I9,1,IF(H9&lt;I9,1,0))</f>
        <v>0</v>
      </c>
      <c r="K9" s="16">
        <f>$K$12*G9</f>
        <v>856</v>
      </c>
      <c r="L9" s="16">
        <f>IF(J9=1,K9,0)</f>
        <v>0</v>
      </c>
      <c r="M9" s="17"/>
      <c r="N9" s="2"/>
      <c r="O9" s="2"/>
      <c r="P9" s="2"/>
      <c r="Q9" s="2"/>
      <c r="R9" s="2"/>
      <c r="S9" s="2"/>
      <c r="T9" s="2"/>
      <c r="U9" s="2"/>
    </row>
    <row r="10" spans="1:13" s="2" customFormat="1" ht="48">
      <c r="A10" s="37"/>
      <c r="B10" s="40"/>
      <c r="C10" s="37"/>
      <c r="D10" s="34"/>
      <c r="E10" s="6" t="s">
        <v>23</v>
      </c>
      <c r="F10" s="12"/>
      <c r="G10" s="13">
        <v>0.2</v>
      </c>
      <c r="H10" s="14">
        <v>1</v>
      </c>
      <c r="I10" s="18"/>
      <c r="J10" s="13">
        <f>IF(H10=I10,1,IF(H10&lt;I10,1,0))</f>
        <v>0</v>
      </c>
      <c r="K10" s="16">
        <f>$K$12*G10</f>
        <v>342.40000000000003</v>
      </c>
      <c r="L10" s="16">
        <f>IF(J10=1,K10,0)</f>
        <v>0</v>
      </c>
      <c r="M10" s="17"/>
    </row>
    <row r="11" spans="1:13" s="2" customFormat="1" ht="24">
      <c r="A11" s="38"/>
      <c r="B11" s="41"/>
      <c r="C11" s="38"/>
      <c r="D11" s="35"/>
      <c r="E11" s="6" t="s">
        <v>12</v>
      </c>
      <c r="F11" s="12"/>
      <c r="G11" s="13">
        <v>0.3</v>
      </c>
      <c r="H11" s="14">
        <v>1</v>
      </c>
      <c r="I11" s="18"/>
      <c r="J11" s="13">
        <f>IF(H11=I11,1,IF(H11&lt;I11,1,0))</f>
        <v>0</v>
      </c>
      <c r="K11" s="16">
        <f>$K$12*G11</f>
        <v>513.6</v>
      </c>
      <c r="L11" s="16">
        <f>IF(J11=1,K11,0)</f>
        <v>0</v>
      </c>
      <c r="M11" s="17"/>
    </row>
    <row r="12" spans="1:13" s="2" customFormat="1" ht="12">
      <c r="A12" s="3"/>
      <c r="B12" s="3"/>
      <c r="C12" s="3"/>
      <c r="D12" s="3"/>
      <c r="E12" s="9"/>
      <c r="F12" s="19"/>
      <c r="G12" s="20">
        <f>SUM(G9:G11)</f>
        <v>1</v>
      </c>
      <c r="H12" s="20"/>
      <c r="I12" s="20"/>
      <c r="J12" s="20"/>
      <c r="K12" s="21">
        <v>1712</v>
      </c>
      <c r="L12" s="21">
        <f>SUM(L9:L11)</f>
        <v>0</v>
      </c>
      <c r="M12" s="22"/>
    </row>
    <row r="13" spans="1:21" s="1" customFormat="1" ht="12" outlineLevel="1">
      <c r="A13" s="36"/>
      <c r="B13" s="36"/>
      <c r="C13" s="36"/>
      <c r="D13" s="33"/>
      <c r="E13" s="44"/>
      <c r="F13" s="12"/>
      <c r="G13" s="13">
        <v>0.15</v>
      </c>
      <c r="H13" s="14">
        <v>0.63</v>
      </c>
      <c r="I13" s="23">
        <v>0.63</v>
      </c>
      <c r="J13" s="24">
        <v>1</v>
      </c>
      <c r="K13" s="16">
        <f aca="true" t="shared" si="0" ref="K13:K18">$K$8*G13</f>
        <v>298.2</v>
      </c>
      <c r="L13" s="16">
        <f aca="true" t="shared" si="1" ref="L13:L18">IF(J13=1,K13,0)</f>
        <v>298.2</v>
      </c>
      <c r="M13" s="17"/>
      <c r="N13" s="2"/>
      <c r="O13" s="2"/>
      <c r="P13" s="2"/>
      <c r="Q13" s="2"/>
      <c r="R13" s="2"/>
      <c r="S13" s="2"/>
      <c r="T13" s="2"/>
      <c r="U13" s="2"/>
    </row>
    <row r="14" spans="1:13" s="2" customFormat="1" ht="12" outlineLevel="1">
      <c r="A14" s="42"/>
      <c r="B14" s="42"/>
      <c r="C14" s="42"/>
      <c r="D14" s="42"/>
      <c r="E14" s="45"/>
      <c r="F14" s="12"/>
      <c r="G14" s="13">
        <v>0.05</v>
      </c>
      <c r="H14" s="14">
        <v>0.44</v>
      </c>
      <c r="I14" s="25">
        <v>0.44</v>
      </c>
      <c r="J14" s="24">
        <f>IF(H14=I14,1,IF(H14&lt;I14,1,0))</f>
        <v>1</v>
      </c>
      <c r="K14" s="16">
        <f t="shared" si="0"/>
        <v>99.4</v>
      </c>
      <c r="L14" s="16">
        <f t="shared" si="1"/>
        <v>99.4</v>
      </c>
      <c r="M14" s="17"/>
    </row>
    <row r="15" spans="1:13" s="2" customFormat="1" ht="12" outlineLevel="1">
      <c r="A15" s="42"/>
      <c r="B15" s="42"/>
      <c r="C15" s="42"/>
      <c r="D15" s="42"/>
      <c r="E15" s="44"/>
      <c r="F15" s="12"/>
      <c r="G15" s="13">
        <v>0.25</v>
      </c>
      <c r="H15" s="14">
        <v>0.95</v>
      </c>
      <c r="I15" s="25">
        <v>0.95</v>
      </c>
      <c r="J15" s="24">
        <f>IF(H15=I15,1,IF(H15&lt;I15,1,0))</f>
        <v>1</v>
      </c>
      <c r="K15" s="16">
        <f t="shared" si="0"/>
        <v>497</v>
      </c>
      <c r="L15" s="16">
        <f t="shared" si="1"/>
        <v>497</v>
      </c>
      <c r="M15" s="17"/>
    </row>
    <row r="16" spans="1:13" s="2" customFormat="1" ht="12" outlineLevel="1">
      <c r="A16" s="42"/>
      <c r="B16" s="42"/>
      <c r="C16" s="42"/>
      <c r="D16" s="42"/>
      <c r="E16" s="45"/>
      <c r="F16" s="12"/>
      <c r="G16" s="13">
        <v>0.2</v>
      </c>
      <c r="H16" s="14">
        <v>0.99</v>
      </c>
      <c r="I16" s="25">
        <v>0.99</v>
      </c>
      <c r="J16" s="24">
        <f>IF(H16=I16,1,IF(H16&lt;I16,1,0))</f>
        <v>1</v>
      </c>
      <c r="K16" s="16">
        <f t="shared" si="0"/>
        <v>397.6</v>
      </c>
      <c r="L16" s="16">
        <f t="shared" si="1"/>
        <v>397.6</v>
      </c>
      <c r="M16" s="17"/>
    </row>
    <row r="17" spans="1:13" s="2" customFormat="1" ht="12" outlineLevel="1">
      <c r="A17" s="42"/>
      <c r="B17" s="42"/>
      <c r="C17" s="42"/>
      <c r="D17" s="42"/>
      <c r="E17" s="6"/>
      <c r="F17" s="12"/>
      <c r="G17" s="13">
        <v>0.2</v>
      </c>
      <c r="H17" s="14">
        <v>1</v>
      </c>
      <c r="I17" s="25">
        <v>1</v>
      </c>
      <c r="J17" s="24">
        <f>IF(H17=I17,1,IF(H17&lt;I17,1,0))</f>
        <v>1</v>
      </c>
      <c r="K17" s="16">
        <f t="shared" si="0"/>
        <v>397.6</v>
      </c>
      <c r="L17" s="16">
        <f t="shared" si="1"/>
        <v>397.6</v>
      </c>
      <c r="M17" s="17"/>
    </row>
    <row r="18" spans="1:13" s="2" customFormat="1" ht="12" outlineLevel="1">
      <c r="A18" s="43"/>
      <c r="B18" s="43"/>
      <c r="C18" s="43"/>
      <c r="D18" s="43"/>
      <c r="E18" s="6"/>
      <c r="F18" s="12"/>
      <c r="G18" s="13">
        <v>0.15</v>
      </c>
      <c r="H18" s="14">
        <v>1</v>
      </c>
      <c r="I18" s="25">
        <v>1</v>
      </c>
      <c r="J18" s="24">
        <f>IF(H18=I18,1,IF(H18&lt;I18,1,0))</f>
        <v>1</v>
      </c>
      <c r="K18" s="16">
        <f t="shared" si="0"/>
        <v>298.2</v>
      </c>
      <c r="L18" s="16">
        <f t="shared" si="1"/>
        <v>298.2</v>
      </c>
      <c r="M18" s="17"/>
    </row>
    <row r="19" spans="1:13" s="2" customFormat="1" ht="12" outlineLevel="1">
      <c r="A19" s="3"/>
      <c r="B19" s="3"/>
      <c r="C19" s="3"/>
      <c r="D19" s="3"/>
      <c r="E19" s="9"/>
      <c r="F19" s="19"/>
      <c r="G19" s="20">
        <f>SUM(G13:G18)</f>
        <v>1</v>
      </c>
      <c r="H19" s="20"/>
      <c r="I19" s="20"/>
      <c r="J19" s="20"/>
      <c r="K19" s="21">
        <v>900</v>
      </c>
      <c r="L19" s="21">
        <f>SUM(L13:L18)</f>
        <v>1988.0000000000002</v>
      </c>
      <c r="M19" s="22"/>
    </row>
    <row r="20" spans="1:21" s="1" customFormat="1" ht="12" outlineLevel="1">
      <c r="A20" s="36"/>
      <c r="B20" s="36"/>
      <c r="C20" s="36"/>
      <c r="D20" s="33"/>
      <c r="E20" s="44"/>
      <c r="F20" s="12"/>
      <c r="G20" s="13">
        <v>0.15</v>
      </c>
      <c r="H20" s="14">
        <v>0.63</v>
      </c>
      <c r="I20" s="23">
        <v>0.63</v>
      </c>
      <c r="J20" s="24">
        <v>1</v>
      </c>
      <c r="K20" s="16">
        <f aca="true" t="shared" si="2" ref="K20:K25">$K$8*G20</f>
        <v>298.2</v>
      </c>
      <c r="L20" s="16">
        <f aca="true" t="shared" si="3" ref="L20:L25">IF(J20=1,K20,0)</f>
        <v>298.2</v>
      </c>
      <c r="M20" s="17"/>
      <c r="N20" s="2"/>
      <c r="O20" s="2"/>
      <c r="P20" s="2"/>
      <c r="Q20" s="2"/>
      <c r="R20" s="2"/>
      <c r="S20" s="2"/>
      <c r="T20" s="2"/>
      <c r="U20" s="2"/>
    </row>
    <row r="21" spans="1:13" s="2" customFormat="1" ht="12" outlineLevel="1">
      <c r="A21" s="42"/>
      <c r="B21" s="42"/>
      <c r="C21" s="42"/>
      <c r="D21" s="42"/>
      <c r="E21" s="45"/>
      <c r="F21" s="12"/>
      <c r="G21" s="13">
        <v>0.05</v>
      </c>
      <c r="H21" s="14">
        <v>0.44</v>
      </c>
      <c r="I21" s="25">
        <v>0.44</v>
      </c>
      <c r="J21" s="24">
        <f>IF(H21=I21,1,IF(H21&lt;I21,1,0))</f>
        <v>1</v>
      </c>
      <c r="K21" s="16">
        <f t="shared" si="2"/>
        <v>99.4</v>
      </c>
      <c r="L21" s="16">
        <f t="shared" si="3"/>
        <v>99.4</v>
      </c>
      <c r="M21" s="17"/>
    </row>
    <row r="22" spans="1:13" s="2" customFormat="1" ht="12" outlineLevel="1">
      <c r="A22" s="42"/>
      <c r="B22" s="42"/>
      <c r="C22" s="42"/>
      <c r="D22" s="42"/>
      <c r="E22" s="44"/>
      <c r="F22" s="12"/>
      <c r="G22" s="13">
        <v>0.25</v>
      </c>
      <c r="H22" s="14">
        <v>0.95</v>
      </c>
      <c r="I22" s="25">
        <v>0.95</v>
      </c>
      <c r="J22" s="24">
        <f>IF(H22=I22,1,IF(H22&lt;I22,1,0))</f>
        <v>1</v>
      </c>
      <c r="K22" s="16">
        <f t="shared" si="2"/>
        <v>497</v>
      </c>
      <c r="L22" s="16">
        <f t="shared" si="3"/>
        <v>497</v>
      </c>
      <c r="M22" s="17"/>
    </row>
    <row r="23" spans="1:13" s="2" customFormat="1" ht="12" outlineLevel="1">
      <c r="A23" s="42"/>
      <c r="B23" s="42"/>
      <c r="C23" s="42"/>
      <c r="D23" s="42"/>
      <c r="E23" s="45"/>
      <c r="F23" s="12"/>
      <c r="G23" s="13">
        <v>0.2</v>
      </c>
      <c r="H23" s="14">
        <v>0.99</v>
      </c>
      <c r="I23" s="25">
        <v>0.99</v>
      </c>
      <c r="J23" s="24">
        <f>IF(H23=I23,1,IF(H23&lt;I23,1,0))</f>
        <v>1</v>
      </c>
      <c r="K23" s="16">
        <f t="shared" si="2"/>
        <v>397.6</v>
      </c>
      <c r="L23" s="16">
        <f t="shared" si="3"/>
        <v>397.6</v>
      </c>
      <c r="M23" s="17"/>
    </row>
    <row r="24" spans="1:13" s="2" customFormat="1" ht="12" outlineLevel="1">
      <c r="A24" s="42"/>
      <c r="B24" s="42"/>
      <c r="C24" s="42"/>
      <c r="D24" s="42"/>
      <c r="E24" s="6"/>
      <c r="F24" s="12"/>
      <c r="G24" s="13">
        <v>0.2</v>
      </c>
      <c r="H24" s="14">
        <v>1</v>
      </c>
      <c r="I24" s="25">
        <v>1</v>
      </c>
      <c r="J24" s="24">
        <f>IF(H24=I24,1,IF(H24&lt;I24,1,0))</f>
        <v>1</v>
      </c>
      <c r="K24" s="16">
        <f t="shared" si="2"/>
        <v>397.6</v>
      </c>
      <c r="L24" s="16">
        <f t="shared" si="3"/>
        <v>397.6</v>
      </c>
      <c r="M24" s="17"/>
    </row>
    <row r="25" spans="1:13" s="2" customFormat="1" ht="12" outlineLevel="1">
      <c r="A25" s="43"/>
      <c r="B25" s="43"/>
      <c r="C25" s="43"/>
      <c r="D25" s="43"/>
      <c r="E25" s="6"/>
      <c r="F25" s="12"/>
      <c r="G25" s="13">
        <v>0.15</v>
      </c>
      <c r="H25" s="14">
        <v>1</v>
      </c>
      <c r="I25" s="25">
        <v>1</v>
      </c>
      <c r="J25" s="24">
        <f>IF(H25=I25,1,IF(H25&lt;I25,1,0))</f>
        <v>1</v>
      </c>
      <c r="K25" s="16">
        <f t="shared" si="2"/>
        <v>298.2</v>
      </c>
      <c r="L25" s="16">
        <f t="shared" si="3"/>
        <v>298.2</v>
      </c>
      <c r="M25" s="17"/>
    </row>
    <row r="26" spans="1:13" s="2" customFormat="1" ht="12" outlineLevel="1">
      <c r="A26" s="3"/>
      <c r="B26" s="3"/>
      <c r="C26" s="3"/>
      <c r="D26" s="3"/>
      <c r="E26" s="9"/>
      <c r="F26" s="19"/>
      <c r="G26" s="20">
        <f>SUM(G20:G25)</f>
        <v>1</v>
      </c>
      <c r="H26" s="20"/>
      <c r="I26" s="20"/>
      <c r="J26" s="20"/>
      <c r="K26" s="21">
        <v>900</v>
      </c>
      <c r="L26" s="21">
        <f>SUM(L20:L25)</f>
        <v>1988.0000000000002</v>
      </c>
      <c r="M26" s="22"/>
    </row>
    <row r="27" spans="1:21" s="1" customFormat="1" ht="12" outlineLevel="1">
      <c r="A27" s="36"/>
      <c r="B27" s="36"/>
      <c r="C27" s="36"/>
      <c r="D27" s="33"/>
      <c r="E27" s="44"/>
      <c r="F27" s="12"/>
      <c r="G27" s="13">
        <v>0.15</v>
      </c>
      <c r="H27" s="14">
        <v>0.63</v>
      </c>
      <c r="I27" s="23">
        <v>0.63</v>
      </c>
      <c r="J27" s="24">
        <v>1</v>
      </c>
      <c r="K27" s="16">
        <f aca="true" t="shared" si="4" ref="K27:K32">$K$8*G27</f>
        <v>298.2</v>
      </c>
      <c r="L27" s="16">
        <f aca="true" t="shared" si="5" ref="L27:L32">IF(J27=1,K27,0)</f>
        <v>298.2</v>
      </c>
      <c r="M27" s="17"/>
      <c r="N27" s="2"/>
      <c r="O27" s="2"/>
      <c r="P27" s="2"/>
      <c r="Q27" s="2"/>
      <c r="R27" s="2"/>
      <c r="S27" s="2"/>
      <c r="T27" s="2"/>
      <c r="U27" s="2"/>
    </row>
    <row r="28" spans="1:13" s="2" customFormat="1" ht="12" outlineLevel="1">
      <c r="A28" s="42"/>
      <c r="B28" s="42"/>
      <c r="C28" s="42"/>
      <c r="D28" s="42"/>
      <c r="E28" s="45"/>
      <c r="F28" s="12"/>
      <c r="G28" s="13">
        <v>0.05</v>
      </c>
      <c r="H28" s="14">
        <v>0.44</v>
      </c>
      <c r="I28" s="25">
        <v>0.44</v>
      </c>
      <c r="J28" s="24">
        <f>IF(H28=I28,1,IF(H28&lt;I28,1,0))</f>
        <v>1</v>
      </c>
      <c r="K28" s="16">
        <f t="shared" si="4"/>
        <v>99.4</v>
      </c>
      <c r="L28" s="16">
        <f t="shared" si="5"/>
        <v>99.4</v>
      </c>
      <c r="M28" s="17"/>
    </row>
    <row r="29" spans="1:13" s="2" customFormat="1" ht="12" outlineLevel="1">
      <c r="A29" s="42"/>
      <c r="B29" s="42"/>
      <c r="C29" s="42"/>
      <c r="D29" s="42"/>
      <c r="E29" s="44"/>
      <c r="F29" s="12"/>
      <c r="G29" s="13">
        <v>0.25</v>
      </c>
      <c r="H29" s="14">
        <v>0.95</v>
      </c>
      <c r="I29" s="25">
        <v>0.95</v>
      </c>
      <c r="J29" s="24">
        <f>IF(H29=I29,1,IF(H29&lt;I29,1,0))</f>
        <v>1</v>
      </c>
      <c r="K29" s="16">
        <f t="shared" si="4"/>
        <v>497</v>
      </c>
      <c r="L29" s="16">
        <f t="shared" si="5"/>
        <v>497</v>
      </c>
      <c r="M29" s="17"/>
    </row>
    <row r="30" spans="1:13" s="2" customFormat="1" ht="12" outlineLevel="1">
      <c r="A30" s="42"/>
      <c r="B30" s="42"/>
      <c r="C30" s="42"/>
      <c r="D30" s="42"/>
      <c r="E30" s="45"/>
      <c r="F30" s="12"/>
      <c r="G30" s="13">
        <v>0.2</v>
      </c>
      <c r="H30" s="14">
        <v>0.99</v>
      </c>
      <c r="I30" s="25">
        <v>0.99</v>
      </c>
      <c r="J30" s="24">
        <f>IF(H30=I30,1,IF(H30&lt;I30,1,0))</f>
        <v>1</v>
      </c>
      <c r="K30" s="16">
        <f t="shared" si="4"/>
        <v>397.6</v>
      </c>
      <c r="L30" s="16">
        <f t="shared" si="5"/>
        <v>397.6</v>
      </c>
      <c r="M30" s="17"/>
    </row>
    <row r="31" spans="1:13" s="2" customFormat="1" ht="12" outlineLevel="1">
      <c r="A31" s="42"/>
      <c r="B31" s="42"/>
      <c r="C31" s="42"/>
      <c r="D31" s="42"/>
      <c r="E31" s="6"/>
      <c r="F31" s="12"/>
      <c r="G31" s="13">
        <v>0.2</v>
      </c>
      <c r="H31" s="14">
        <v>1</v>
      </c>
      <c r="I31" s="25">
        <v>1</v>
      </c>
      <c r="J31" s="24">
        <f>IF(H31=I31,1,IF(H31&lt;I31,1,0))</f>
        <v>1</v>
      </c>
      <c r="K31" s="16">
        <f t="shared" si="4"/>
        <v>397.6</v>
      </c>
      <c r="L31" s="16">
        <f t="shared" si="5"/>
        <v>397.6</v>
      </c>
      <c r="M31" s="17"/>
    </row>
    <row r="32" spans="1:13" s="2" customFormat="1" ht="12" outlineLevel="1">
      <c r="A32" s="43"/>
      <c r="B32" s="43"/>
      <c r="C32" s="43"/>
      <c r="D32" s="43"/>
      <c r="E32" s="6"/>
      <c r="F32" s="12"/>
      <c r="G32" s="13">
        <v>0.15</v>
      </c>
      <c r="H32" s="14">
        <v>1</v>
      </c>
      <c r="I32" s="25">
        <v>1</v>
      </c>
      <c r="J32" s="24">
        <f>IF(H32=I32,1,IF(H32&lt;I32,1,0))</f>
        <v>1</v>
      </c>
      <c r="K32" s="16">
        <f t="shared" si="4"/>
        <v>298.2</v>
      </c>
      <c r="L32" s="16">
        <f t="shared" si="5"/>
        <v>298.2</v>
      </c>
      <c r="M32" s="17"/>
    </row>
    <row r="33" spans="1:13" s="2" customFormat="1" ht="12" outlineLevel="1">
      <c r="A33" s="3"/>
      <c r="B33" s="3"/>
      <c r="C33" s="3"/>
      <c r="D33" s="3"/>
      <c r="E33" s="9"/>
      <c r="F33" s="19"/>
      <c r="G33" s="20">
        <f>SUM(G27:G32)</f>
        <v>1</v>
      </c>
      <c r="H33" s="20"/>
      <c r="I33" s="20"/>
      <c r="J33" s="20"/>
      <c r="K33" s="21">
        <v>900</v>
      </c>
      <c r="L33" s="21">
        <f>SUM(L27:L32)</f>
        <v>1988.0000000000002</v>
      </c>
      <c r="M33" s="22"/>
    </row>
    <row r="37" spans="3:9" ht="12.75" hidden="1" outlineLevel="1">
      <c r="C37" s="4" t="s">
        <v>15</v>
      </c>
      <c r="D37" s="32"/>
      <c r="E37" s="31"/>
      <c r="G37" s="5" t="s">
        <v>18</v>
      </c>
      <c r="H37" s="31"/>
      <c r="I37" s="31"/>
    </row>
    <row r="38" ht="12.75" hidden="1" outlineLevel="1">
      <c r="G38" s="5"/>
    </row>
    <row r="39" spans="3:9" ht="12.75" hidden="1" outlineLevel="1">
      <c r="C39" s="4" t="s">
        <v>16</v>
      </c>
      <c r="D39" s="32"/>
      <c r="E39" s="31"/>
      <c r="G39" s="5" t="s">
        <v>18</v>
      </c>
      <c r="H39" s="31"/>
      <c r="I39" s="31"/>
    </row>
    <row r="40" ht="12.75" hidden="1" outlineLevel="1">
      <c r="G40" s="5"/>
    </row>
    <row r="41" spans="3:9" ht="12.75" hidden="1" outlineLevel="1">
      <c r="C41" s="4" t="s">
        <v>17</v>
      </c>
      <c r="D41" s="32"/>
      <c r="E41" s="31"/>
      <c r="G41" s="5" t="s">
        <v>18</v>
      </c>
      <c r="H41" s="31"/>
      <c r="I41" s="31"/>
    </row>
    <row r="42" ht="12.75" collapsed="1"/>
  </sheetData>
  <sheetProtection/>
  <mergeCells count="26">
    <mergeCell ref="E27:E28"/>
    <mergeCell ref="E29:E30"/>
    <mergeCell ref="E13:E14"/>
    <mergeCell ref="E15:E16"/>
    <mergeCell ref="E20:E21"/>
    <mergeCell ref="E22:E23"/>
    <mergeCell ref="C9:C11"/>
    <mergeCell ref="D9:D11"/>
    <mergeCell ref="A27:A32"/>
    <mergeCell ref="B27:B32"/>
    <mergeCell ref="C27:C32"/>
    <mergeCell ref="D27:D32"/>
    <mergeCell ref="A20:A25"/>
    <mergeCell ref="B20:B25"/>
    <mergeCell ref="C20:C25"/>
    <mergeCell ref="D20:D25"/>
    <mergeCell ref="D5:D7"/>
    <mergeCell ref="C5:C7"/>
    <mergeCell ref="B5:B7"/>
    <mergeCell ref="A5:A7"/>
    <mergeCell ref="A13:A18"/>
    <mergeCell ref="B13:B18"/>
    <mergeCell ref="C13:C18"/>
    <mergeCell ref="D13:D18"/>
    <mergeCell ref="A9:A11"/>
    <mergeCell ref="B9:B11"/>
  </mergeCells>
  <printOptions horizontalCentered="1"/>
  <pageMargins left="0.4" right="0.38" top="1" bottom="0.52" header="0.5" footer="0.19"/>
  <pageSetup horizontalDpi="300" verticalDpi="300" orientation="landscape" paperSize="9" scale="80" r:id="rId1"/>
  <headerFooter alignWithMargins="0">
    <oddHeader>&amp;C&amp;"Arial,Bold Italic"&amp;16KPI BONUS CRITERIA IMPLEMENTATION</oddHeader>
    <oddFooter>&amp;C&amp;"Arial,Bold Italic"CCHBC Confidential&amp;R&amp;D, &amp;T
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cp:lastPrinted>2002-04-01T05:29:26Z</cp:lastPrinted>
  <dcterms:created xsi:type="dcterms:W3CDTF">2002-03-14T02:53:05Z</dcterms:created>
  <dcterms:modified xsi:type="dcterms:W3CDTF">2017-06-18T06:48:50Z</dcterms:modified>
  <cp:category/>
  <cp:version/>
  <cp:contentType/>
  <cp:contentStatus/>
</cp:coreProperties>
</file>