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DELL\Google Диск\Сайт_Исходные файлы\"/>
    </mc:Choice>
  </mc:AlternateContent>
  <bookViews>
    <workbookView xWindow="0" yWindow="0" windowWidth="20490" windowHeight="7530"/>
  </bookViews>
  <sheets>
    <sheet name="проект" sheetId="1" r:id="rId1"/>
  </sheets>
  <calcPr calcId="162913"/>
</workbook>
</file>

<file path=xl/calcChain.xml><?xml version="1.0" encoding="utf-8"?>
<calcChain xmlns="http://schemas.openxmlformats.org/spreadsheetml/2006/main">
  <c r="C11" i="1" l="1"/>
  <c r="D11" i="1"/>
  <c r="C7" i="1"/>
  <c r="B8" i="1"/>
  <c r="B13" i="1"/>
  <c r="B24" i="1"/>
  <c r="O15" i="1"/>
  <c r="R19" i="1"/>
  <c r="T19" i="1"/>
  <c r="U19" i="1"/>
  <c r="V19" i="1"/>
  <c r="W19" i="1"/>
  <c r="X19" i="1"/>
  <c r="Y19" i="1"/>
  <c r="Z19" i="1"/>
  <c r="AA19" i="1"/>
  <c r="AB19" i="1"/>
  <c r="AC19" i="1"/>
  <c r="AD19" i="1"/>
  <c r="O23" i="1"/>
  <c r="P23" i="1"/>
  <c r="C14" i="1"/>
  <c r="C27" i="1"/>
  <c r="D14" i="1"/>
  <c r="D27" i="1"/>
  <c r="E14" i="1"/>
  <c r="E27" i="1"/>
  <c r="F14" i="1"/>
  <c r="F27" i="1"/>
  <c r="G14" i="1"/>
  <c r="G27" i="1"/>
  <c r="H14" i="1"/>
  <c r="H27" i="1"/>
  <c r="I14" i="1"/>
  <c r="I27" i="1"/>
  <c r="J14" i="1"/>
  <c r="J27" i="1"/>
  <c r="K14" i="1"/>
  <c r="K27" i="1"/>
  <c r="L14" i="1"/>
  <c r="L27" i="1"/>
  <c r="M14" i="1"/>
  <c r="M27" i="1"/>
  <c r="B14" i="1"/>
  <c r="B27" i="1"/>
  <c r="W27" i="1"/>
  <c r="X27" i="1"/>
  <c r="Y27" i="1"/>
  <c r="Z27" i="1"/>
  <c r="AA27" i="1"/>
  <c r="AB27" i="1"/>
  <c r="AC27" i="1"/>
  <c r="AD27" i="1"/>
  <c r="N32" i="1"/>
  <c r="N33" i="1"/>
  <c r="W5" i="1"/>
  <c r="X5" i="1"/>
  <c r="Y5" i="1"/>
  <c r="Z5" i="1"/>
  <c r="AA5" i="1"/>
  <c r="AB5" i="1"/>
  <c r="AC5" i="1"/>
  <c r="AD5" i="1"/>
  <c r="N21" i="1"/>
  <c r="S21" i="1"/>
  <c r="O27" i="1"/>
  <c r="P27" i="1"/>
  <c r="Q27" i="1"/>
  <c r="R27" i="1"/>
  <c r="T27" i="1"/>
  <c r="U27" i="1"/>
  <c r="V27" i="1"/>
  <c r="S9" i="1"/>
  <c r="S10" i="1"/>
  <c r="S12" i="1"/>
  <c r="S17" i="1"/>
  <c r="S18" i="1"/>
  <c r="S20" i="1"/>
  <c r="S22" i="1"/>
  <c r="S25" i="1"/>
  <c r="S28" i="1"/>
  <c r="S29" i="1"/>
  <c r="S30" i="1"/>
  <c r="S32" i="1"/>
  <c r="S33" i="1"/>
  <c r="S35" i="1"/>
  <c r="S36" i="1"/>
  <c r="N9" i="1"/>
  <c r="N10" i="1"/>
  <c r="N12" i="1"/>
  <c r="N15" i="1"/>
  <c r="N16" i="1"/>
  <c r="N17" i="1"/>
  <c r="N18" i="1"/>
  <c r="N19" i="1"/>
  <c r="N20" i="1"/>
  <c r="N22" i="1"/>
  <c r="N23" i="1"/>
  <c r="N25" i="1"/>
  <c r="N28" i="1"/>
  <c r="N29" i="1"/>
  <c r="N30" i="1"/>
  <c r="N35" i="1"/>
  <c r="N36" i="1"/>
  <c r="S6" i="1"/>
  <c r="N6" i="1"/>
  <c r="C8" i="1"/>
  <c r="C13" i="1"/>
  <c r="C24" i="1"/>
  <c r="C26" i="1"/>
  <c r="C31" i="1"/>
  <c r="C34" i="1"/>
  <c r="S19" i="1"/>
  <c r="N14" i="1"/>
  <c r="S27" i="1"/>
  <c r="N27" i="1"/>
  <c r="P15" i="1"/>
  <c r="Q15" i="1"/>
  <c r="O16" i="1"/>
  <c r="D7" i="1"/>
  <c r="E7" i="1"/>
  <c r="P16" i="1"/>
  <c r="O14" i="1"/>
  <c r="Q16" i="1"/>
  <c r="R15" i="1"/>
  <c r="Q14" i="1"/>
  <c r="S15" i="1"/>
  <c r="Q23" i="1"/>
  <c r="R23" i="1"/>
  <c r="T23" i="1"/>
  <c r="U23" i="1"/>
  <c r="V23" i="1"/>
  <c r="W23" i="1"/>
  <c r="X23" i="1"/>
  <c r="Y23" i="1"/>
  <c r="Z23" i="1"/>
  <c r="AA23" i="1"/>
  <c r="AB23" i="1"/>
  <c r="AC23" i="1"/>
  <c r="AD23" i="1"/>
  <c r="P14" i="1"/>
  <c r="B26" i="1"/>
  <c r="C42" i="1"/>
  <c r="C37" i="1"/>
  <c r="F7" i="1"/>
  <c r="E11" i="1"/>
  <c r="D8" i="1"/>
  <c r="G7" i="1"/>
  <c r="B31" i="1"/>
  <c r="F11" i="1"/>
  <c r="E8" i="1"/>
  <c r="E13" i="1"/>
  <c r="E24" i="1"/>
  <c r="E26" i="1"/>
  <c r="E31" i="1"/>
  <c r="E34" i="1"/>
  <c r="T15" i="1"/>
  <c r="R16" i="1"/>
  <c r="R14" i="1"/>
  <c r="S14" i="1"/>
  <c r="D13" i="1"/>
  <c r="S23" i="1"/>
  <c r="B34" i="1"/>
  <c r="C41" i="1"/>
  <c r="B41" i="1"/>
  <c r="D24" i="1"/>
  <c r="T16" i="1"/>
  <c r="U16" i="1"/>
  <c r="V16" i="1"/>
  <c r="W16" i="1"/>
  <c r="X16" i="1"/>
  <c r="Y16" i="1"/>
  <c r="Z16" i="1"/>
  <c r="AA16" i="1"/>
  <c r="AB16" i="1"/>
  <c r="AC16" i="1"/>
  <c r="AD16" i="1"/>
  <c r="S16" i="1"/>
  <c r="G11" i="1"/>
  <c r="F8" i="1"/>
  <c r="F13" i="1"/>
  <c r="F24" i="1"/>
  <c r="F26" i="1"/>
  <c r="F31" i="1"/>
  <c r="F34" i="1"/>
  <c r="H7" i="1"/>
  <c r="E37" i="1"/>
  <c r="E42" i="1"/>
  <c r="U15" i="1"/>
  <c r="V15" i="1"/>
  <c r="U14" i="1"/>
  <c r="I7" i="1"/>
  <c r="F37" i="1"/>
  <c r="F42" i="1"/>
  <c r="B37" i="1"/>
  <c r="B42" i="1"/>
  <c r="B43" i="1"/>
  <c r="T14" i="1"/>
  <c r="H11" i="1"/>
  <c r="G8" i="1"/>
  <c r="D26" i="1"/>
  <c r="D31" i="1"/>
  <c r="B45" i="1"/>
  <c r="C43" i="1"/>
  <c r="J7" i="1"/>
  <c r="G13" i="1"/>
  <c r="B38" i="1"/>
  <c r="C38" i="1"/>
  <c r="I11" i="1"/>
  <c r="H8" i="1"/>
  <c r="H13" i="1"/>
  <c r="H24" i="1"/>
  <c r="H26" i="1"/>
  <c r="H31" i="1"/>
  <c r="H34" i="1"/>
  <c r="V14" i="1"/>
  <c r="W15" i="1"/>
  <c r="H42" i="1"/>
  <c r="H37" i="1"/>
  <c r="G24" i="1"/>
  <c r="C45" i="1"/>
  <c r="W14" i="1"/>
  <c r="X15" i="1"/>
  <c r="I8" i="1"/>
  <c r="I13" i="1"/>
  <c r="I24" i="1"/>
  <c r="I26" i="1"/>
  <c r="I31" i="1"/>
  <c r="I34" i="1"/>
  <c r="J11" i="1"/>
  <c r="K7" i="1"/>
  <c r="D34" i="1"/>
  <c r="E41" i="1"/>
  <c r="F41" i="1"/>
  <c r="X14" i="1"/>
  <c r="Y15" i="1"/>
  <c r="G26" i="1"/>
  <c r="D37" i="1"/>
  <c r="D42" i="1"/>
  <c r="D43" i="1"/>
  <c r="J8" i="1"/>
  <c r="K11" i="1"/>
  <c r="D41" i="1"/>
  <c r="L7" i="1"/>
  <c r="I37" i="1"/>
  <c r="I42" i="1"/>
  <c r="E43" i="1"/>
  <c r="D45" i="1"/>
  <c r="D38" i="1"/>
  <c r="E38" i="1"/>
  <c r="F38" i="1"/>
  <c r="G31" i="1"/>
  <c r="L11" i="1"/>
  <c r="K8" i="1"/>
  <c r="K13" i="1"/>
  <c r="K24" i="1"/>
  <c r="K26" i="1"/>
  <c r="K31" i="1"/>
  <c r="K34" i="1"/>
  <c r="J13" i="1"/>
  <c r="Z15" i="1"/>
  <c r="Y14" i="1"/>
  <c r="M7" i="1"/>
  <c r="M11" i="1"/>
  <c r="L8" i="1"/>
  <c r="L13" i="1"/>
  <c r="L24" i="1"/>
  <c r="L26" i="1"/>
  <c r="L31" i="1"/>
  <c r="L34" i="1"/>
  <c r="O7" i="1"/>
  <c r="N7" i="1"/>
  <c r="K37" i="1"/>
  <c r="K42" i="1"/>
  <c r="Z14" i="1"/>
  <c r="AA15" i="1"/>
  <c r="J24" i="1"/>
  <c r="G34" i="1"/>
  <c r="H41" i="1"/>
  <c r="F43" i="1"/>
  <c r="E45" i="1"/>
  <c r="F45" i="1"/>
  <c r="P7" i="1"/>
  <c r="L42" i="1"/>
  <c r="L37" i="1"/>
  <c r="J26" i="1"/>
  <c r="AA14" i="1"/>
  <c r="AB15" i="1"/>
  <c r="M8" i="1"/>
  <c r="O11" i="1"/>
  <c r="N11" i="1"/>
  <c r="G42" i="1"/>
  <c r="G43" i="1"/>
  <c r="G37" i="1"/>
  <c r="I41" i="1"/>
  <c r="G41" i="1"/>
  <c r="G45" i="1"/>
  <c r="H43" i="1"/>
  <c r="N8" i="1"/>
  <c r="M13" i="1"/>
  <c r="P11" i="1"/>
  <c r="O8" i="1"/>
  <c r="J31" i="1"/>
  <c r="G38" i="1"/>
  <c r="H38" i="1"/>
  <c r="I38" i="1"/>
  <c r="Q7" i="1"/>
  <c r="AC15" i="1"/>
  <c r="AB14" i="1"/>
  <c r="O13" i="1"/>
  <c r="AD15" i="1"/>
  <c r="AD14" i="1"/>
  <c r="AC14" i="1"/>
  <c r="Q11" i="1"/>
  <c r="P8" i="1"/>
  <c r="P13" i="1"/>
  <c r="P24" i="1"/>
  <c r="P26" i="1"/>
  <c r="P31" i="1"/>
  <c r="P34" i="1"/>
  <c r="I43" i="1"/>
  <c r="H45" i="1"/>
  <c r="R7" i="1"/>
  <c r="J34" i="1"/>
  <c r="K41" i="1"/>
  <c r="L41" i="1"/>
  <c r="J41" i="1"/>
  <c r="M24" i="1"/>
  <c r="N13" i="1"/>
  <c r="S7" i="1"/>
  <c r="I45" i="1"/>
  <c r="P42" i="1"/>
  <c r="P37" i="1"/>
  <c r="O24" i="1"/>
  <c r="M26" i="1"/>
  <c r="N24" i="1"/>
  <c r="R11" i="1"/>
  <c r="Q8" i="1"/>
  <c r="Q13" i="1"/>
  <c r="Q24" i="1"/>
  <c r="Q26" i="1"/>
  <c r="Q31" i="1"/>
  <c r="Q34" i="1"/>
  <c r="J37" i="1"/>
  <c r="J42" i="1"/>
  <c r="J43" i="1"/>
  <c r="K43" i="1"/>
  <c r="J45" i="1"/>
  <c r="Q42" i="1"/>
  <c r="Q37" i="1"/>
  <c r="M31" i="1"/>
  <c r="N26" i="1"/>
  <c r="R8" i="1"/>
  <c r="R13" i="1"/>
  <c r="R24" i="1"/>
  <c r="R26" i="1"/>
  <c r="R31" i="1"/>
  <c r="R34" i="1"/>
  <c r="T11" i="1"/>
  <c r="S11" i="1"/>
  <c r="O26" i="1"/>
  <c r="S24" i="1"/>
  <c r="J38" i="1"/>
  <c r="K38" i="1"/>
  <c r="L38" i="1"/>
  <c r="S13" i="1"/>
  <c r="O31" i="1"/>
  <c r="S26" i="1"/>
  <c r="U11" i="1"/>
  <c r="T8" i="1"/>
  <c r="T13" i="1"/>
  <c r="T24" i="1"/>
  <c r="T26" i="1"/>
  <c r="T31" i="1"/>
  <c r="T34" i="1"/>
  <c r="R42" i="1"/>
  <c r="R37" i="1"/>
  <c r="M34" i="1"/>
  <c r="N31" i="1"/>
  <c r="M41" i="1"/>
  <c r="S8" i="1"/>
  <c r="L43" i="1"/>
  <c r="K45" i="1"/>
  <c r="L45" i="1"/>
  <c r="M42" i="1"/>
  <c r="M43" i="1"/>
  <c r="M37" i="1"/>
  <c r="N34" i="1"/>
  <c r="R41" i="1"/>
  <c r="T42" i="1"/>
  <c r="T37" i="1"/>
  <c r="O34" i="1"/>
  <c r="S31" i="1"/>
  <c r="U8" i="1"/>
  <c r="U13" i="1"/>
  <c r="U24" i="1"/>
  <c r="U26" i="1"/>
  <c r="U31" i="1"/>
  <c r="U34" i="1"/>
  <c r="V11" i="1"/>
  <c r="M45" i="1"/>
  <c r="U37" i="1"/>
  <c r="U42" i="1"/>
  <c r="V8" i="1"/>
  <c r="V13" i="1"/>
  <c r="V24" i="1"/>
  <c r="V26" i="1"/>
  <c r="V31" i="1"/>
  <c r="V34" i="1"/>
  <c r="W11" i="1"/>
  <c r="O42" i="1"/>
  <c r="O43" i="1"/>
  <c r="S34" i="1"/>
  <c r="T41" i="1"/>
  <c r="O37" i="1"/>
  <c r="S37" i="1"/>
  <c r="Q41" i="1"/>
  <c r="P41" i="1"/>
  <c r="O41" i="1"/>
  <c r="N37" i="1"/>
  <c r="M38" i="1"/>
  <c r="N38" i="1"/>
  <c r="O38" i="1"/>
  <c r="P38" i="1"/>
  <c r="Q38" i="1"/>
  <c r="R38" i="1"/>
  <c r="S38" i="1"/>
  <c r="T38" i="1"/>
  <c r="U38" i="1"/>
  <c r="P43" i="1"/>
  <c r="O45" i="1"/>
  <c r="W8" i="1"/>
  <c r="W13" i="1"/>
  <c r="W24" i="1"/>
  <c r="W26" i="1"/>
  <c r="W31" i="1"/>
  <c r="W34" i="1"/>
  <c r="X11" i="1"/>
  <c r="V42" i="1"/>
  <c r="V37" i="1"/>
  <c r="V38" i="1"/>
  <c r="V41" i="1"/>
  <c r="U41" i="1"/>
  <c r="X8" i="1"/>
  <c r="X13" i="1"/>
  <c r="X24" i="1"/>
  <c r="X26" i="1"/>
  <c r="X31" i="1"/>
  <c r="X34" i="1"/>
  <c r="Y11" i="1"/>
  <c r="W42" i="1"/>
  <c r="W37" i="1"/>
  <c r="W38" i="1"/>
  <c r="W41" i="1"/>
  <c r="P45" i="1"/>
  <c r="Q43" i="1"/>
  <c r="R43" i="1"/>
  <c r="Q45" i="1"/>
  <c r="Z11" i="1"/>
  <c r="Y8" i="1"/>
  <c r="Y13" i="1"/>
  <c r="Y24" i="1"/>
  <c r="Y26" i="1"/>
  <c r="Y31" i="1"/>
  <c r="Y34" i="1"/>
  <c r="X42" i="1"/>
  <c r="X37" i="1"/>
  <c r="X38" i="1"/>
  <c r="X41" i="1"/>
  <c r="Z8" i="1"/>
  <c r="Z13" i="1"/>
  <c r="Z24" i="1"/>
  <c r="Z26" i="1"/>
  <c r="Z31" i="1"/>
  <c r="Z34" i="1"/>
  <c r="AA11" i="1"/>
  <c r="R45" i="1"/>
  <c r="T43" i="1"/>
  <c r="Y37" i="1"/>
  <c r="Y38" i="1"/>
  <c r="Y42" i="1"/>
  <c r="Y41" i="1"/>
  <c r="Z37" i="1"/>
  <c r="Z38" i="1"/>
  <c r="Z42" i="1"/>
  <c r="Z41" i="1"/>
  <c r="AB11" i="1"/>
  <c r="AA8" i="1"/>
  <c r="AA13" i="1"/>
  <c r="AA24" i="1"/>
  <c r="AA26" i="1"/>
  <c r="AA31" i="1"/>
  <c r="AA34" i="1"/>
  <c r="T45" i="1"/>
  <c r="U43" i="1"/>
  <c r="U45" i="1"/>
  <c r="V43" i="1"/>
  <c r="AA37" i="1"/>
  <c r="AA38" i="1"/>
  <c r="AA42" i="1"/>
  <c r="AA41" i="1"/>
  <c r="AB8" i="1"/>
  <c r="AB13" i="1"/>
  <c r="AB24" i="1"/>
  <c r="AB26" i="1"/>
  <c r="AB31" i="1"/>
  <c r="AB34" i="1"/>
  <c r="AC11" i="1"/>
  <c r="AD11" i="1"/>
  <c r="AD8" i="1"/>
  <c r="AD13" i="1"/>
  <c r="AD24" i="1"/>
  <c r="AD26" i="1"/>
  <c r="AD31" i="1"/>
  <c r="AD34" i="1"/>
  <c r="AC8" i="1"/>
  <c r="AC13" i="1"/>
  <c r="AC24" i="1"/>
  <c r="AC26" i="1"/>
  <c r="AC31" i="1"/>
  <c r="AC34" i="1"/>
  <c r="W43" i="1"/>
  <c r="V45" i="1"/>
  <c r="AB42" i="1"/>
  <c r="AB37" i="1"/>
  <c r="AB38" i="1"/>
  <c r="AB41" i="1"/>
  <c r="W45" i="1"/>
  <c r="X43" i="1"/>
  <c r="AC37" i="1"/>
  <c r="AC38" i="1"/>
  <c r="AD38" i="1"/>
  <c r="AC42" i="1"/>
  <c r="AC41" i="1"/>
  <c r="AD37" i="1"/>
  <c r="AD42" i="1"/>
  <c r="AD41" i="1"/>
  <c r="Y43" i="1"/>
  <c r="X45" i="1"/>
  <c r="Y45" i="1"/>
  <c r="Z43" i="1"/>
  <c r="AA43" i="1"/>
  <c r="Z45" i="1"/>
  <c r="AA45" i="1"/>
  <c r="AB43" i="1"/>
  <c r="AC43" i="1"/>
  <c r="AB45" i="1"/>
  <c r="AC45" i="1"/>
  <c r="AD43" i="1"/>
  <c r="AD45" i="1"/>
</calcChain>
</file>

<file path=xl/comments1.xml><?xml version="1.0" encoding="utf-8"?>
<comments xmlns="http://schemas.openxmlformats.org/spreadsheetml/2006/main">
  <authors>
    <author>Administrator</author>
    <author>Molvinsky</author>
    <author>DELL</author>
  </authors>
  <commentList>
    <comment ref="B5" authorId="0" shapeId="0">
      <text>
        <r>
          <rPr>
            <b/>
            <sz val="8"/>
            <color indexed="81"/>
            <rFont val="Tahoma"/>
            <charset val="204"/>
          </rPr>
          <t>Administrator:</t>
        </r>
        <r>
          <rPr>
            <sz val="8"/>
            <color indexed="81"/>
            <rFont val="Tahoma"/>
            <charset val="204"/>
          </rPr>
          <t xml:space="preserve">
месяц начала проекта</t>
        </r>
      </text>
    </comment>
    <comment ref="A6" authorId="0" shapeId="0">
      <text>
        <r>
          <rPr>
            <b/>
            <sz val="8"/>
            <color indexed="81"/>
            <rFont val="Tahoma"/>
            <charset val="204"/>
          </rPr>
          <t>Administrator:</t>
        </r>
        <r>
          <rPr>
            <sz val="8"/>
            <color indexed="81"/>
            <rFont val="Tahoma"/>
            <charset val="204"/>
          </rPr>
          <t xml:space="preserve">
вместо клиентов может быть любой другой фактор, оказывающий максимальное влияние на доходы</t>
        </r>
      </text>
    </comment>
    <comment ref="A7" authorId="0" shapeId="0">
      <text>
        <r>
          <rPr>
            <b/>
            <sz val="8"/>
            <color indexed="81"/>
            <rFont val="Tahoma"/>
            <charset val="204"/>
          </rPr>
          <t>Administrator:</t>
        </r>
        <r>
          <rPr>
            <sz val="8"/>
            <color indexed="81"/>
            <rFont val="Tahoma"/>
            <charset val="204"/>
          </rPr>
          <t xml:space="preserve">
по начислению, как и расходы</t>
        </r>
      </text>
    </comment>
    <comment ref="A8" authorId="0" shapeId="0">
      <text>
        <r>
          <rPr>
            <b/>
            <sz val="8"/>
            <color indexed="81"/>
            <rFont val="Tahoma"/>
            <charset val="204"/>
          </rPr>
          <t>Administrator:</t>
        </r>
        <r>
          <rPr>
            <sz val="8"/>
            <color indexed="81"/>
            <rFont val="Tahoma"/>
            <charset val="204"/>
          </rPr>
          <t xml:space="preserve">
это прямые переменные затраты, прямо пропорциональные количеству клиентов (или другому фактору, непосредственно оказывающему влияние на доходы)</t>
        </r>
      </text>
    </comment>
    <comment ref="A9" authorId="1" shapeId="0">
      <text>
        <r>
          <rPr>
            <b/>
            <sz val="8"/>
            <color indexed="81"/>
            <rFont val="Tahoma"/>
            <charset val="204"/>
          </rPr>
          <t>Molvinsky:</t>
        </r>
        <r>
          <rPr>
            <sz val="8"/>
            <color indexed="81"/>
            <rFont val="Tahoma"/>
            <charset val="204"/>
          </rPr>
          <t xml:space="preserve">
Материалы, относящиеся непосредственно к произведенной продукции</t>
        </r>
      </text>
    </comment>
    <comment ref="A10" authorId="1" shapeId="0">
      <text>
        <r>
          <rPr>
            <b/>
            <sz val="8"/>
            <color indexed="81"/>
            <rFont val="Tahoma"/>
            <charset val="204"/>
          </rPr>
          <t>Molvinsky:</t>
        </r>
        <r>
          <rPr>
            <sz val="8"/>
            <color indexed="81"/>
            <rFont val="Tahoma"/>
            <charset val="204"/>
          </rPr>
          <t xml:space="preserve">
Заработная плана основных производственных рабочих</t>
        </r>
      </text>
    </comment>
    <comment ref="A14" authorId="0" shapeId="0">
      <text>
        <r>
          <rPr>
            <b/>
            <sz val="8"/>
            <color indexed="81"/>
            <rFont val="Tahoma"/>
            <charset val="204"/>
          </rPr>
          <t>Administrator:</t>
        </r>
        <r>
          <rPr>
            <sz val="8"/>
            <color indexed="81"/>
            <rFont val="Tahoma"/>
            <charset val="204"/>
          </rPr>
          <t xml:space="preserve">
накладные расходы, необходимые для запуска и администрирования бизнес-проекта</t>
        </r>
      </text>
    </comment>
    <comment ref="A21" authorId="2" shapeId="0">
      <text>
        <r>
          <rPr>
            <b/>
            <sz val="9"/>
            <color indexed="81"/>
            <rFont val="Tahoma"/>
            <family val="2"/>
            <charset val="204"/>
          </rPr>
          <t>DELL:</t>
        </r>
        <r>
          <rPr>
            <sz val="9"/>
            <color indexed="81"/>
            <rFont val="Tahoma"/>
            <family val="2"/>
            <charset val="204"/>
          </rPr>
          <t xml:space="preserve">
не учитываются в расчете FCF</t>
        </r>
      </text>
    </comment>
    <comment ref="A28" authorId="0" shapeId="0">
      <text>
        <r>
          <rPr>
            <b/>
            <sz val="8"/>
            <color indexed="81"/>
            <rFont val="Tahoma"/>
            <charset val="204"/>
          </rPr>
          <t>Administrator:</t>
        </r>
        <r>
          <rPr>
            <sz val="8"/>
            <color indexed="81"/>
            <rFont val="Tahoma"/>
            <charset val="204"/>
          </rPr>
          <t xml:space="preserve">
изменение дебиторской задолженности за период в стоимостном выражении</t>
        </r>
      </text>
    </comment>
    <comment ref="A29" authorId="0" shapeId="0">
      <text>
        <r>
          <rPr>
            <b/>
            <sz val="8"/>
            <color indexed="81"/>
            <rFont val="Tahoma"/>
            <charset val="204"/>
          </rPr>
          <t>Administrator:</t>
        </r>
        <r>
          <rPr>
            <sz val="8"/>
            <color indexed="81"/>
            <rFont val="Tahoma"/>
            <charset val="204"/>
          </rPr>
          <t xml:space="preserve">
изменение запасов за период в стоимостном выражении</t>
        </r>
      </text>
    </comment>
    <comment ref="A30" authorId="0" shapeId="0">
      <text>
        <r>
          <rPr>
            <b/>
            <sz val="8"/>
            <color indexed="81"/>
            <rFont val="Tahoma"/>
            <charset val="204"/>
          </rPr>
          <t>Administrator:</t>
        </r>
        <r>
          <rPr>
            <sz val="8"/>
            <color indexed="81"/>
            <rFont val="Tahoma"/>
            <charset val="204"/>
          </rPr>
          <t xml:space="preserve">
изменение кредиторской задолженности за период в стоимостном выражении</t>
        </r>
      </text>
    </comment>
    <comment ref="A32" authorId="0" shapeId="0">
      <text>
        <r>
          <rPr>
            <b/>
            <sz val="8"/>
            <color indexed="81"/>
            <rFont val="Tahoma"/>
            <charset val="204"/>
          </rPr>
          <t>Administrator:</t>
        </r>
        <r>
          <rPr>
            <sz val="8"/>
            <color indexed="81"/>
            <rFont val="Tahoma"/>
            <charset val="204"/>
          </rPr>
          <t xml:space="preserve">
стоимость первоначальных капитальных вложений в основные средства и нематериальные активы</t>
        </r>
      </text>
    </comment>
    <comment ref="A33" authorId="0" shapeId="0">
      <text>
        <r>
          <rPr>
            <b/>
            <sz val="8"/>
            <color indexed="81"/>
            <rFont val="Tahoma"/>
            <charset val="204"/>
          </rPr>
          <t>Administrator:</t>
        </r>
        <r>
          <rPr>
            <sz val="8"/>
            <color indexed="81"/>
            <rFont val="Tahoma"/>
            <charset val="204"/>
          </rPr>
          <t xml:space="preserve">
стоимость реализованных основных средств и нематериальных активов</t>
        </r>
      </text>
    </comment>
    <comment ref="A38" authorId="0" shapeId="0">
      <text>
        <r>
          <rPr>
            <b/>
            <sz val="8"/>
            <color indexed="81"/>
            <rFont val="Tahoma"/>
            <charset val="204"/>
          </rPr>
          <t>Administrator:</t>
        </r>
        <r>
          <rPr>
            <sz val="8"/>
            <color indexed="81"/>
            <rFont val="Tahoma"/>
            <charset val="204"/>
          </rPr>
          <t xml:space="preserve">
не может быть меньше 0</t>
        </r>
      </text>
    </comment>
    <comment ref="A40" authorId="0" shapeId="0">
      <text>
        <r>
          <rPr>
            <b/>
            <sz val="8"/>
            <color indexed="81"/>
            <rFont val="Tahoma"/>
            <charset val="204"/>
          </rPr>
          <t>Administrator:</t>
        </r>
        <r>
          <rPr>
            <sz val="8"/>
            <color indexed="81"/>
            <rFont val="Tahoma"/>
            <charset val="204"/>
          </rPr>
          <t xml:space="preserve">
зависит от валюты проекта. Равна величине стоимости капитала инвестора проекта</t>
        </r>
      </text>
    </comment>
  </commentList>
</comments>
</file>

<file path=xl/sharedStrings.xml><?xml version="1.0" encoding="utf-8"?>
<sst xmlns="http://schemas.openxmlformats.org/spreadsheetml/2006/main" count="82" uniqueCount="50">
  <si>
    <t>1 год</t>
  </si>
  <si>
    <t>2 год</t>
  </si>
  <si>
    <t>3 год</t>
  </si>
  <si>
    <t>4 год</t>
  </si>
  <si>
    <t>5 год</t>
  </si>
  <si>
    <t>Сумма за 1 год</t>
  </si>
  <si>
    <t>Сумма за 2 год</t>
  </si>
  <si>
    <t>Доходы</t>
  </si>
  <si>
    <t>Прибыль</t>
  </si>
  <si>
    <t>Чистая прибыль</t>
  </si>
  <si>
    <t>Амортизация</t>
  </si>
  <si>
    <t>дДЗ</t>
  </si>
  <si>
    <t>дЗапасы</t>
  </si>
  <si>
    <t>дКЗ</t>
  </si>
  <si>
    <t>CF1</t>
  </si>
  <si>
    <t>Инвестиции</t>
  </si>
  <si>
    <t>Дезинвестиции</t>
  </si>
  <si>
    <t>CF2 (Free CF)</t>
  </si>
  <si>
    <t>Финансирование</t>
  </si>
  <si>
    <t>Возврат финансирования</t>
  </si>
  <si>
    <t>CF3</t>
  </si>
  <si>
    <t>Ставка дисконтирования</t>
  </si>
  <si>
    <t>Free CF кумулятивный</t>
  </si>
  <si>
    <t xml:space="preserve"> </t>
  </si>
  <si>
    <t>Дисконтированный Free CF</t>
  </si>
  <si>
    <t>Дисконтированный Free CF кумулятивный</t>
  </si>
  <si>
    <t>Интервал окупаемости</t>
  </si>
  <si>
    <t>заработная плата</t>
  </si>
  <si>
    <t>ЕСН</t>
  </si>
  <si>
    <t>Анализ инвестиционного проекта</t>
  </si>
  <si>
    <t>Валюта:</t>
  </si>
  <si>
    <t>руб</t>
  </si>
  <si>
    <t>Налог на прибыль</t>
  </si>
  <si>
    <t>амортизация</t>
  </si>
  <si>
    <t>аренда</t>
  </si>
  <si>
    <t>налоги</t>
  </si>
  <si>
    <t>услуги сторонних организаций</t>
  </si>
  <si>
    <t>материалы</t>
  </si>
  <si>
    <t>прочие</t>
  </si>
  <si>
    <t>Остаток ДС на конец периода</t>
  </si>
  <si>
    <t>Вклад на покрытие</t>
  </si>
  <si>
    <t>Прямые материальные расходы</t>
  </si>
  <si>
    <t>Прямые трудовые расходы + ЕСН</t>
  </si>
  <si>
    <t>Статья расходов 4</t>
  </si>
  <si>
    <t>Необходимые продажи для безубыточности в среднем за период</t>
  </si>
  <si>
    <t>Накладные расходы</t>
  </si>
  <si>
    <t>проценты за кредиты</t>
  </si>
  <si>
    <t>Электроэнергия</t>
  </si>
  <si>
    <t>Прямые переменные расходы</t>
  </si>
  <si>
    <t>Клиенты, штуки или другой ключевой фактор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</si>
</sst>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color indexed="12"/>
      <name val="Arial Cyr"/>
      <charset val="204"/>
    </font>
    <font>
      <i/>
      <sz val="10"/>
      <name val="Arial Cyr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1" xfId="0" applyFont="1" applyBorder="1"/>
    <xf numFmtId="0" fontId="0" fillId="2" borderId="1" xfId="0" applyFill="1" applyBorder="1"/>
    <xf numFmtId="0" fontId="3" fillId="0" borderId="0" xfId="0" applyFont="1"/>
    <xf numFmtId="1" fontId="0" fillId="2" borderId="1" xfId="0" applyNumberFormat="1" applyFill="1" applyBorder="1"/>
    <xf numFmtId="0" fontId="5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ill="1"/>
    <xf numFmtId="0" fontId="0" fillId="0" borderId="1" xfId="0" applyFill="1" applyBorder="1"/>
    <xf numFmtId="2" fontId="0" fillId="0" borderId="1" xfId="0" applyNumberFormat="1" applyBorder="1"/>
    <xf numFmtId="2" fontId="0" fillId="2" borderId="1" xfId="0" applyNumberForma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9" fontId="4" fillId="0" borderId="2" xfId="1" applyFont="1" applyBorder="1"/>
    <xf numFmtId="1" fontId="1" fillId="0" borderId="1" xfId="1" applyNumberFormat="1" applyFont="1" applyBorder="1"/>
    <xf numFmtId="1" fontId="1" fillId="2" borderId="1" xfId="1" applyNumberFormat="1" applyFont="1" applyFill="1" applyBorder="1"/>
    <xf numFmtId="2" fontId="3" fillId="2" borderId="1" xfId="0" applyNumberFormat="1" applyFont="1" applyFill="1" applyBorder="1"/>
    <xf numFmtId="0" fontId="5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7"/>
  <sheetViews>
    <sheetView tabSelected="1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outlineLevelRow="1" x14ac:dyDescent="0.2"/>
  <cols>
    <col min="1" max="1" width="40.5703125" customWidth="1"/>
    <col min="2" max="3" width="12.28515625" customWidth="1"/>
    <col min="4" max="13" width="11.140625" bestFit="1" customWidth="1"/>
    <col min="14" max="14" width="14.42578125" style="10" bestFit="1" customWidth="1"/>
    <col min="15" max="18" width="12.140625" bestFit="1" customWidth="1"/>
    <col min="19" max="19" width="13.140625" style="10" customWidth="1"/>
    <col min="20" max="28" width="11.140625" bestFit="1" customWidth="1"/>
    <col min="29" max="29" width="10.140625" bestFit="1" customWidth="1"/>
    <col min="30" max="30" width="12" bestFit="1" customWidth="1"/>
  </cols>
  <sheetData>
    <row r="1" spans="1:30" ht="7.5" customHeight="1" thickBot="1" x14ac:dyDescent="0.25"/>
    <row r="2" spans="1:30" ht="16.5" thickBot="1" x14ac:dyDescent="0.3">
      <c r="A2" s="1" t="s">
        <v>29</v>
      </c>
      <c r="B2" s="23" t="s">
        <v>23</v>
      </c>
      <c r="C2" s="24"/>
      <c r="D2" s="24"/>
      <c r="E2" s="24"/>
      <c r="F2" s="24"/>
      <c r="G2" s="24"/>
      <c r="H2" s="24"/>
      <c r="I2" s="25"/>
    </row>
    <row r="3" spans="1:30" ht="15.75" x14ac:dyDescent="0.25">
      <c r="A3" s="9" t="s">
        <v>30</v>
      </c>
      <c r="B3" t="s">
        <v>31</v>
      </c>
      <c r="O3" s="10"/>
      <c r="P3" s="10"/>
      <c r="Q3" s="10"/>
      <c r="R3" s="10"/>
      <c r="T3" s="10"/>
      <c r="U3" s="10"/>
      <c r="V3" s="10"/>
    </row>
    <row r="4" spans="1:30" x14ac:dyDescent="0.2">
      <c r="B4" s="21" t="s">
        <v>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 t="s">
        <v>1</v>
      </c>
      <c r="P4" s="22"/>
      <c r="Q4" s="22"/>
      <c r="R4" s="22"/>
      <c r="S4" s="22"/>
      <c r="T4" s="10" t="s">
        <v>2</v>
      </c>
      <c r="U4" s="10" t="s">
        <v>3</v>
      </c>
      <c r="V4" s="10" t="s">
        <v>4</v>
      </c>
    </row>
    <row r="5" spans="1:30" x14ac:dyDescent="0.2">
      <c r="A5" s="2"/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11" t="s">
        <v>5</v>
      </c>
      <c r="O5" s="2">
        <v>1</v>
      </c>
      <c r="P5" s="2">
        <v>2</v>
      </c>
      <c r="Q5" s="2">
        <v>3</v>
      </c>
      <c r="R5" s="2">
        <v>4</v>
      </c>
      <c r="S5" s="11" t="s">
        <v>6</v>
      </c>
      <c r="T5" s="11">
        <v>3</v>
      </c>
      <c r="U5" s="11">
        <v>4</v>
      </c>
      <c r="V5" s="11">
        <v>5</v>
      </c>
      <c r="W5">
        <f>V5+1</f>
        <v>6</v>
      </c>
      <c r="X5">
        <f t="shared" ref="X5:AD5" si="0">W5+1</f>
        <v>7</v>
      </c>
      <c r="Y5">
        <f t="shared" si="0"/>
        <v>8</v>
      </c>
      <c r="Z5">
        <f t="shared" si="0"/>
        <v>9</v>
      </c>
      <c r="AA5">
        <f t="shared" si="0"/>
        <v>10</v>
      </c>
      <c r="AB5">
        <f t="shared" si="0"/>
        <v>11</v>
      </c>
      <c r="AC5">
        <f t="shared" si="0"/>
        <v>12</v>
      </c>
      <c r="AD5">
        <f t="shared" si="0"/>
        <v>13</v>
      </c>
    </row>
    <row r="6" spans="1:30" x14ac:dyDescent="0.2">
      <c r="A6" s="7" t="s">
        <v>49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13">
        <f>SUM(B6:M6)</f>
        <v>0</v>
      </c>
      <c r="O6" s="2">
        <v>0</v>
      </c>
      <c r="P6" s="2">
        <v>0</v>
      </c>
      <c r="Q6" s="2">
        <v>0</v>
      </c>
      <c r="R6" s="2">
        <v>0</v>
      </c>
      <c r="S6" s="13">
        <f>SUM(O6:R6)</f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  <c r="AC6" s="11">
        <v>0</v>
      </c>
      <c r="AD6" s="11">
        <v>0</v>
      </c>
    </row>
    <row r="7" spans="1:30" x14ac:dyDescent="0.2">
      <c r="A7" s="3" t="s">
        <v>7</v>
      </c>
      <c r="B7" s="12">
        <v>0</v>
      </c>
      <c r="C7" s="12">
        <f>B7</f>
        <v>0</v>
      </c>
      <c r="D7" s="12">
        <f t="shared" ref="D7:M7" si="1">C7</f>
        <v>0</v>
      </c>
      <c r="E7" s="12">
        <f t="shared" si="1"/>
        <v>0</v>
      </c>
      <c r="F7" s="12">
        <f t="shared" si="1"/>
        <v>0</v>
      </c>
      <c r="G7" s="12">
        <f t="shared" si="1"/>
        <v>0</v>
      </c>
      <c r="H7" s="12">
        <f t="shared" si="1"/>
        <v>0</v>
      </c>
      <c r="I7" s="12">
        <f t="shared" si="1"/>
        <v>0</v>
      </c>
      <c r="J7" s="12">
        <f t="shared" si="1"/>
        <v>0</v>
      </c>
      <c r="K7" s="12">
        <f t="shared" si="1"/>
        <v>0</v>
      </c>
      <c r="L7" s="12">
        <f t="shared" si="1"/>
        <v>0</v>
      </c>
      <c r="M7" s="12">
        <f t="shared" si="1"/>
        <v>0</v>
      </c>
      <c r="N7" s="13">
        <f t="shared" ref="N7:N37" si="2">SUM(B7:M7)</f>
        <v>0</v>
      </c>
      <c r="O7" s="12">
        <f>M7*3</f>
        <v>0</v>
      </c>
      <c r="P7" s="12">
        <f>O7</f>
        <v>0</v>
      </c>
      <c r="Q7" s="12">
        <f>P7</f>
        <v>0</v>
      </c>
      <c r="R7" s="12">
        <f>Q7</f>
        <v>0</v>
      </c>
      <c r="S7" s="13">
        <f t="shared" ref="S7:S37" si="3">SUM(O7:R7)</f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</row>
    <row r="8" spans="1:30" x14ac:dyDescent="0.2">
      <c r="A8" s="14" t="s">
        <v>48</v>
      </c>
      <c r="B8" s="13">
        <f>SUM(B9:B12)</f>
        <v>0</v>
      </c>
      <c r="C8" s="13">
        <f t="shared" ref="C8:V8" si="4">SUM(C9:C12)</f>
        <v>0</v>
      </c>
      <c r="D8" s="13">
        <f t="shared" si="4"/>
        <v>0</v>
      </c>
      <c r="E8" s="13">
        <f t="shared" si="4"/>
        <v>0</v>
      </c>
      <c r="F8" s="13">
        <f t="shared" si="4"/>
        <v>0</v>
      </c>
      <c r="G8" s="13">
        <f t="shared" si="4"/>
        <v>0</v>
      </c>
      <c r="H8" s="13">
        <f t="shared" si="4"/>
        <v>0</v>
      </c>
      <c r="I8" s="13">
        <f t="shared" si="4"/>
        <v>0</v>
      </c>
      <c r="J8" s="13">
        <f t="shared" si="4"/>
        <v>0</v>
      </c>
      <c r="K8" s="13">
        <f t="shared" si="4"/>
        <v>0</v>
      </c>
      <c r="L8" s="13">
        <f t="shared" si="4"/>
        <v>0</v>
      </c>
      <c r="M8" s="13">
        <f t="shared" si="4"/>
        <v>0</v>
      </c>
      <c r="N8" s="13">
        <f t="shared" si="2"/>
        <v>0</v>
      </c>
      <c r="O8" s="13">
        <f t="shared" si="4"/>
        <v>0</v>
      </c>
      <c r="P8" s="13">
        <f t="shared" si="4"/>
        <v>0</v>
      </c>
      <c r="Q8" s="13">
        <f t="shared" si="4"/>
        <v>0</v>
      </c>
      <c r="R8" s="13">
        <f t="shared" si="4"/>
        <v>0</v>
      </c>
      <c r="S8" s="13">
        <f t="shared" si="3"/>
        <v>0</v>
      </c>
      <c r="T8" s="13">
        <f t="shared" si="4"/>
        <v>0</v>
      </c>
      <c r="U8" s="13">
        <f t="shared" si="4"/>
        <v>0</v>
      </c>
      <c r="V8" s="13">
        <f t="shared" si="4"/>
        <v>0</v>
      </c>
      <c r="W8" s="13">
        <f t="shared" ref="W8:AD8" si="5">SUM(W9:W12)</f>
        <v>1</v>
      </c>
      <c r="X8" s="13">
        <f t="shared" si="5"/>
        <v>2</v>
      </c>
      <c r="Y8" s="13">
        <f t="shared" si="5"/>
        <v>3</v>
      </c>
      <c r="Z8" s="13">
        <f t="shared" si="5"/>
        <v>4</v>
      </c>
      <c r="AA8" s="13">
        <f t="shared" si="5"/>
        <v>5</v>
      </c>
      <c r="AB8" s="13">
        <f t="shared" si="5"/>
        <v>6</v>
      </c>
      <c r="AC8" s="13">
        <f t="shared" si="5"/>
        <v>7</v>
      </c>
      <c r="AD8" s="13">
        <f t="shared" si="5"/>
        <v>8</v>
      </c>
    </row>
    <row r="9" spans="1:30" outlineLevel="1" x14ac:dyDescent="0.2">
      <c r="A9" s="8" t="s">
        <v>41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3">
        <f t="shared" si="2"/>
        <v>0</v>
      </c>
      <c r="O9" s="12">
        <v>0</v>
      </c>
      <c r="P9" s="12">
        <v>0</v>
      </c>
      <c r="Q9" s="12">
        <v>0</v>
      </c>
      <c r="R9" s="12">
        <v>0</v>
      </c>
      <c r="S9" s="13">
        <f t="shared" si="3"/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</row>
    <row r="10" spans="1:30" outlineLevel="1" x14ac:dyDescent="0.2">
      <c r="A10" s="8" t="s">
        <v>42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3">
        <f t="shared" si="2"/>
        <v>0</v>
      </c>
      <c r="O10" s="12">
        <v>0</v>
      </c>
      <c r="P10" s="12">
        <v>0</v>
      </c>
      <c r="Q10" s="12">
        <v>0</v>
      </c>
      <c r="R10" s="12">
        <v>0</v>
      </c>
      <c r="S10" s="13">
        <f t="shared" si="3"/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</row>
    <row r="11" spans="1:30" outlineLevel="1" x14ac:dyDescent="0.2">
      <c r="A11" s="8" t="s">
        <v>47</v>
      </c>
      <c r="B11" s="12">
        <v>0</v>
      </c>
      <c r="C11" s="12">
        <f>B11</f>
        <v>0</v>
      </c>
      <c r="D11" s="12">
        <f t="shared" ref="D11:M11" si="6">C11</f>
        <v>0</v>
      </c>
      <c r="E11" s="12">
        <f t="shared" si="6"/>
        <v>0</v>
      </c>
      <c r="F11" s="12">
        <f t="shared" si="6"/>
        <v>0</v>
      </c>
      <c r="G11" s="12">
        <f t="shared" si="6"/>
        <v>0</v>
      </c>
      <c r="H11" s="12">
        <f t="shared" si="6"/>
        <v>0</v>
      </c>
      <c r="I11" s="12">
        <f t="shared" si="6"/>
        <v>0</v>
      </c>
      <c r="J11" s="12">
        <f t="shared" si="6"/>
        <v>0</v>
      </c>
      <c r="K11" s="12">
        <f t="shared" si="6"/>
        <v>0</v>
      </c>
      <c r="L11" s="12">
        <f t="shared" si="6"/>
        <v>0</v>
      </c>
      <c r="M11" s="12">
        <f t="shared" si="6"/>
        <v>0</v>
      </c>
      <c r="N11" s="13">
        <f>SUM(B11:M11)</f>
        <v>0</v>
      </c>
      <c r="O11" s="12">
        <f>M11*3</f>
        <v>0</v>
      </c>
      <c r="P11" s="12">
        <f>O11</f>
        <v>0</v>
      </c>
      <c r="Q11" s="12">
        <f>P11</f>
        <v>0</v>
      </c>
      <c r="R11" s="12">
        <f>Q11</f>
        <v>0</v>
      </c>
      <c r="S11" s="13">
        <f>SUM(O11:R11)</f>
        <v>0</v>
      </c>
      <c r="T11" s="12">
        <f>R11*4</f>
        <v>0</v>
      </c>
      <c r="U11" s="12">
        <f>T11</f>
        <v>0</v>
      </c>
      <c r="V11" s="12">
        <f>U11</f>
        <v>0</v>
      </c>
      <c r="W11" s="12">
        <f t="shared" ref="W11:AD11" si="7">V11</f>
        <v>0</v>
      </c>
      <c r="X11" s="12">
        <f t="shared" si="7"/>
        <v>0</v>
      </c>
      <c r="Y11" s="12">
        <f t="shared" si="7"/>
        <v>0</v>
      </c>
      <c r="Z11" s="12">
        <f t="shared" si="7"/>
        <v>0</v>
      </c>
      <c r="AA11" s="12">
        <f t="shared" si="7"/>
        <v>0</v>
      </c>
      <c r="AB11" s="12">
        <f t="shared" si="7"/>
        <v>0</v>
      </c>
      <c r="AC11" s="12">
        <f t="shared" si="7"/>
        <v>0</v>
      </c>
      <c r="AD11" s="12">
        <f t="shared" si="7"/>
        <v>0</v>
      </c>
    </row>
    <row r="12" spans="1:30" outlineLevel="1" x14ac:dyDescent="0.2">
      <c r="A12" s="8" t="s">
        <v>43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3">
        <f t="shared" si="2"/>
        <v>0</v>
      </c>
      <c r="O12" s="12">
        <v>0</v>
      </c>
      <c r="P12" s="12">
        <v>0</v>
      </c>
      <c r="Q12" s="12">
        <v>0</v>
      </c>
      <c r="R12" s="12">
        <v>0</v>
      </c>
      <c r="S12" s="13">
        <f t="shared" si="3"/>
        <v>0</v>
      </c>
      <c r="T12" s="12">
        <v>0</v>
      </c>
      <c r="U12" s="12">
        <v>0</v>
      </c>
      <c r="V12" s="12">
        <v>0</v>
      </c>
      <c r="W12" s="12">
        <v>1</v>
      </c>
      <c r="X12" s="12">
        <v>2</v>
      </c>
      <c r="Y12" s="12">
        <v>3</v>
      </c>
      <c r="Z12" s="12">
        <v>4</v>
      </c>
      <c r="AA12" s="12">
        <v>5</v>
      </c>
      <c r="AB12" s="12">
        <v>6</v>
      </c>
      <c r="AC12" s="12">
        <v>7</v>
      </c>
      <c r="AD12" s="12">
        <v>8</v>
      </c>
    </row>
    <row r="13" spans="1:30" x14ac:dyDescent="0.2">
      <c r="A13" s="3" t="s">
        <v>40</v>
      </c>
      <c r="B13" s="13">
        <f>B7-B8</f>
        <v>0</v>
      </c>
      <c r="C13" s="13">
        <f t="shared" ref="C13:V13" si="8">C7-C8</f>
        <v>0</v>
      </c>
      <c r="D13" s="13">
        <f t="shared" si="8"/>
        <v>0</v>
      </c>
      <c r="E13" s="13">
        <f t="shared" si="8"/>
        <v>0</v>
      </c>
      <c r="F13" s="13">
        <f t="shared" si="8"/>
        <v>0</v>
      </c>
      <c r="G13" s="13">
        <f t="shared" si="8"/>
        <v>0</v>
      </c>
      <c r="H13" s="13">
        <f t="shared" si="8"/>
        <v>0</v>
      </c>
      <c r="I13" s="13">
        <f t="shared" si="8"/>
        <v>0</v>
      </c>
      <c r="J13" s="13">
        <f t="shared" si="8"/>
        <v>0</v>
      </c>
      <c r="K13" s="13">
        <f t="shared" si="8"/>
        <v>0</v>
      </c>
      <c r="L13" s="13">
        <f t="shared" si="8"/>
        <v>0</v>
      </c>
      <c r="M13" s="13">
        <f t="shared" si="8"/>
        <v>0</v>
      </c>
      <c r="N13" s="13">
        <f t="shared" si="2"/>
        <v>0</v>
      </c>
      <c r="O13" s="13">
        <f t="shared" si="8"/>
        <v>0</v>
      </c>
      <c r="P13" s="13">
        <f t="shared" si="8"/>
        <v>0</v>
      </c>
      <c r="Q13" s="13">
        <f t="shared" si="8"/>
        <v>0</v>
      </c>
      <c r="R13" s="13">
        <f t="shared" si="8"/>
        <v>0</v>
      </c>
      <c r="S13" s="13">
        <f t="shared" si="3"/>
        <v>0</v>
      </c>
      <c r="T13" s="13">
        <f t="shared" si="8"/>
        <v>0</v>
      </c>
      <c r="U13" s="13">
        <f t="shared" si="8"/>
        <v>0</v>
      </c>
      <c r="V13" s="13">
        <f t="shared" si="8"/>
        <v>0</v>
      </c>
      <c r="W13" s="13">
        <f t="shared" ref="W13:AD13" si="9">W7-W8</f>
        <v>-1</v>
      </c>
      <c r="X13" s="13">
        <f t="shared" si="9"/>
        <v>-2</v>
      </c>
      <c r="Y13" s="13">
        <f t="shared" si="9"/>
        <v>-3</v>
      </c>
      <c r="Z13" s="13">
        <f t="shared" si="9"/>
        <v>-4</v>
      </c>
      <c r="AA13" s="13">
        <f t="shared" si="9"/>
        <v>-5</v>
      </c>
      <c r="AB13" s="13">
        <f t="shared" si="9"/>
        <v>-6</v>
      </c>
      <c r="AC13" s="13">
        <f t="shared" si="9"/>
        <v>-7</v>
      </c>
      <c r="AD13" s="13">
        <f t="shared" si="9"/>
        <v>-8</v>
      </c>
    </row>
    <row r="14" spans="1:30" x14ac:dyDescent="0.2">
      <c r="A14" s="3" t="s">
        <v>45</v>
      </c>
      <c r="B14" s="13">
        <f>SUM(B15:B23)</f>
        <v>0</v>
      </c>
      <c r="C14" s="13">
        <f t="shared" ref="C14:V14" si="10">SUM(C15:C23)</f>
        <v>0</v>
      </c>
      <c r="D14" s="13">
        <f t="shared" si="10"/>
        <v>0</v>
      </c>
      <c r="E14" s="13">
        <f t="shared" si="10"/>
        <v>0</v>
      </c>
      <c r="F14" s="13">
        <f t="shared" si="10"/>
        <v>0</v>
      </c>
      <c r="G14" s="13">
        <f t="shared" si="10"/>
        <v>0</v>
      </c>
      <c r="H14" s="13">
        <f t="shared" si="10"/>
        <v>0</v>
      </c>
      <c r="I14" s="13">
        <f t="shared" si="10"/>
        <v>0</v>
      </c>
      <c r="J14" s="13">
        <f t="shared" si="10"/>
        <v>0</v>
      </c>
      <c r="K14" s="13">
        <f t="shared" si="10"/>
        <v>0</v>
      </c>
      <c r="L14" s="13">
        <f t="shared" si="10"/>
        <v>0</v>
      </c>
      <c r="M14" s="13">
        <f t="shared" si="10"/>
        <v>0</v>
      </c>
      <c r="N14" s="13">
        <f t="shared" si="2"/>
        <v>0</v>
      </c>
      <c r="O14" s="13">
        <f t="shared" si="10"/>
        <v>0</v>
      </c>
      <c r="P14" s="13">
        <f t="shared" si="10"/>
        <v>0</v>
      </c>
      <c r="Q14" s="13">
        <f t="shared" si="10"/>
        <v>0</v>
      </c>
      <c r="R14" s="13">
        <f t="shared" si="10"/>
        <v>0</v>
      </c>
      <c r="S14" s="13">
        <f t="shared" si="3"/>
        <v>0</v>
      </c>
      <c r="T14" s="13">
        <f t="shared" si="10"/>
        <v>0</v>
      </c>
      <c r="U14" s="13">
        <f t="shared" si="10"/>
        <v>0</v>
      </c>
      <c r="V14" s="13">
        <f t="shared" si="10"/>
        <v>0</v>
      </c>
      <c r="W14" s="13">
        <f t="shared" ref="W14:AD14" si="11">SUM(W15:W23)</f>
        <v>0</v>
      </c>
      <c r="X14" s="13">
        <f t="shared" si="11"/>
        <v>0</v>
      </c>
      <c r="Y14" s="13">
        <f t="shared" si="11"/>
        <v>0</v>
      </c>
      <c r="Z14" s="13">
        <f t="shared" si="11"/>
        <v>0</v>
      </c>
      <c r="AA14" s="13">
        <f t="shared" si="11"/>
        <v>0</v>
      </c>
      <c r="AB14" s="13">
        <f t="shared" si="11"/>
        <v>0</v>
      </c>
      <c r="AC14" s="13">
        <f t="shared" si="11"/>
        <v>0</v>
      </c>
      <c r="AD14" s="13">
        <f t="shared" si="11"/>
        <v>0</v>
      </c>
    </row>
    <row r="15" spans="1:30" outlineLevel="1" x14ac:dyDescent="0.2">
      <c r="A15" s="8" t="s">
        <v>27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>
        <f t="shared" si="2"/>
        <v>0</v>
      </c>
      <c r="O15" s="12">
        <f>M15*3</f>
        <v>0</v>
      </c>
      <c r="P15" s="12">
        <f>O15</f>
        <v>0</v>
      </c>
      <c r="Q15" s="12">
        <f>P15</f>
        <v>0</v>
      </c>
      <c r="R15" s="12">
        <f>Q15</f>
        <v>0</v>
      </c>
      <c r="S15" s="13">
        <f t="shared" si="3"/>
        <v>0</v>
      </c>
      <c r="T15" s="12">
        <f>R15*4</f>
        <v>0</v>
      </c>
      <c r="U15" s="12">
        <f>T15</f>
        <v>0</v>
      </c>
      <c r="V15" s="12">
        <f>U15</f>
        <v>0</v>
      </c>
      <c r="W15" s="12">
        <f t="shared" ref="W15:AD15" si="12">V15</f>
        <v>0</v>
      </c>
      <c r="X15" s="12">
        <f t="shared" si="12"/>
        <v>0</v>
      </c>
      <c r="Y15" s="12">
        <f t="shared" si="12"/>
        <v>0</v>
      </c>
      <c r="Z15" s="12">
        <f t="shared" si="12"/>
        <v>0</v>
      </c>
      <c r="AA15" s="12">
        <f t="shared" si="12"/>
        <v>0</v>
      </c>
      <c r="AB15" s="12">
        <f t="shared" si="12"/>
        <v>0</v>
      </c>
      <c r="AC15" s="12">
        <f t="shared" si="12"/>
        <v>0</v>
      </c>
      <c r="AD15" s="12">
        <f t="shared" si="12"/>
        <v>0</v>
      </c>
    </row>
    <row r="16" spans="1:30" outlineLevel="1" x14ac:dyDescent="0.2">
      <c r="A16" s="8" t="s">
        <v>28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>
        <f t="shared" si="2"/>
        <v>0</v>
      </c>
      <c r="O16" s="12">
        <f>O15*0.272</f>
        <v>0</v>
      </c>
      <c r="P16" s="12">
        <f>P15*0.272</f>
        <v>0</v>
      </c>
      <c r="Q16" s="12">
        <f>Q15*0.272</f>
        <v>0</v>
      </c>
      <c r="R16" s="12">
        <f>R15*0.272</f>
        <v>0</v>
      </c>
      <c r="S16" s="13">
        <f t="shared" si="3"/>
        <v>0</v>
      </c>
      <c r="T16" s="12">
        <f>R16*4</f>
        <v>0</v>
      </c>
      <c r="U16" s="12">
        <f>T16</f>
        <v>0</v>
      </c>
      <c r="V16" s="12">
        <f>U16</f>
        <v>0</v>
      </c>
      <c r="W16" s="12">
        <f t="shared" ref="W16:AD16" si="13">V16</f>
        <v>0</v>
      </c>
      <c r="X16" s="12">
        <f t="shared" si="13"/>
        <v>0</v>
      </c>
      <c r="Y16" s="12">
        <f t="shared" si="13"/>
        <v>0</v>
      </c>
      <c r="Z16" s="12">
        <f t="shared" si="13"/>
        <v>0</v>
      </c>
      <c r="AA16" s="12">
        <f t="shared" si="13"/>
        <v>0</v>
      </c>
      <c r="AB16" s="12">
        <f t="shared" si="13"/>
        <v>0</v>
      </c>
      <c r="AC16" s="12">
        <f t="shared" si="13"/>
        <v>0</v>
      </c>
      <c r="AD16" s="12">
        <f t="shared" si="13"/>
        <v>0</v>
      </c>
    </row>
    <row r="17" spans="1:30" outlineLevel="1" x14ac:dyDescent="0.2">
      <c r="A17" s="8" t="s">
        <v>37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>
        <f t="shared" si="2"/>
        <v>0</v>
      </c>
      <c r="O17" s="12">
        <v>0</v>
      </c>
      <c r="P17" s="12">
        <v>0</v>
      </c>
      <c r="Q17" s="12">
        <v>0</v>
      </c>
      <c r="R17" s="12">
        <v>0</v>
      </c>
      <c r="S17" s="13">
        <f t="shared" si="3"/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</row>
    <row r="18" spans="1:30" outlineLevel="1" x14ac:dyDescent="0.2">
      <c r="A18" s="8" t="s">
        <v>34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>
        <f t="shared" si="2"/>
        <v>0</v>
      </c>
      <c r="O18" s="12">
        <v>0</v>
      </c>
      <c r="P18" s="12">
        <v>0</v>
      </c>
      <c r="Q18" s="12">
        <v>0</v>
      </c>
      <c r="R18" s="12">
        <v>0</v>
      </c>
      <c r="S18" s="13">
        <f t="shared" si="3"/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</row>
    <row r="19" spans="1:30" outlineLevel="1" x14ac:dyDescent="0.2">
      <c r="A19" s="8" t="s">
        <v>35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>
        <f t="shared" si="2"/>
        <v>0</v>
      </c>
      <c r="O19" s="12">
        <v>0</v>
      </c>
      <c r="P19" s="12">
        <v>0</v>
      </c>
      <c r="Q19" s="12">
        <v>0</v>
      </c>
      <c r="R19" s="12">
        <f>M19</f>
        <v>0</v>
      </c>
      <c r="S19" s="13">
        <f t="shared" si="3"/>
        <v>0</v>
      </c>
      <c r="T19" s="12">
        <f>R19</f>
        <v>0</v>
      </c>
      <c r="U19" s="12">
        <f>T19</f>
        <v>0</v>
      </c>
      <c r="V19" s="12">
        <f>U19</f>
        <v>0</v>
      </c>
      <c r="W19" s="12">
        <f t="shared" ref="W19:AD19" si="14">V19</f>
        <v>0</v>
      </c>
      <c r="X19" s="12">
        <f t="shared" si="14"/>
        <v>0</v>
      </c>
      <c r="Y19" s="12">
        <f t="shared" si="14"/>
        <v>0</v>
      </c>
      <c r="Z19" s="12">
        <f t="shared" si="14"/>
        <v>0</v>
      </c>
      <c r="AA19" s="12">
        <f t="shared" si="14"/>
        <v>0</v>
      </c>
      <c r="AB19" s="12">
        <f t="shared" si="14"/>
        <v>0</v>
      </c>
      <c r="AC19" s="12">
        <f t="shared" si="14"/>
        <v>0</v>
      </c>
      <c r="AD19" s="12">
        <f t="shared" si="14"/>
        <v>0</v>
      </c>
    </row>
    <row r="20" spans="1:30" outlineLevel="1" x14ac:dyDescent="0.2">
      <c r="A20" s="8" t="s">
        <v>36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>
        <f t="shared" si="2"/>
        <v>0</v>
      </c>
      <c r="O20" s="12">
        <v>0</v>
      </c>
      <c r="P20" s="12">
        <v>0</v>
      </c>
      <c r="Q20" s="12">
        <v>0</v>
      </c>
      <c r="R20" s="12">
        <v>0</v>
      </c>
      <c r="S20" s="13">
        <f t="shared" si="3"/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</row>
    <row r="21" spans="1:30" outlineLevel="1" x14ac:dyDescent="0.2">
      <c r="A21" s="20" t="s">
        <v>46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>
        <f>SUM(B21:M21)</f>
        <v>0</v>
      </c>
      <c r="O21" s="12">
        <v>0</v>
      </c>
      <c r="P21" s="12">
        <v>0</v>
      </c>
      <c r="Q21" s="12">
        <v>0</v>
      </c>
      <c r="R21" s="12">
        <v>0</v>
      </c>
      <c r="S21" s="13">
        <f>SUM(O21:R21)</f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</row>
    <row r="22" spans="1:30" outlineLevel="1" x14ac:dyDescent="0.2">
      <c r="A22" s="8" t="s">
        <v>33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>
        <f t="shared" si="2"/>
        <v>0</v>
      </c>
      <c r="O22" s="12">
        <v>0</v>
      </c>
      <c r="P22" s="12">
        <v>0</v>
      </c>
      <c r="Q22" s="12">
        <v>0</v>
      </c>
      <c r="R22" s="12">
        <v>0</v>
      </c>
      <c r="S22" s="13">
        <f t="shared" si="3"/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</row>
    <row r="23" spans="1:30" outlineLevel="1" x14ac:dyDescent="0.2">
      <c r="A23" s="8" t="s">
        <v>38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>
        <f t="shared" si="2"/>
        <v>0</v>
      </c>
      <c r="O23" s="12">
        <f>M23*3</f>
        <v>0</v>
      </c>
      <c r="P23" s="12">
        <f>O23</f>
        <v>0</v>
      </c>
      <c r="Q23" s="12">
        <f>P23</f>
        <v>0</v>
      </c>
      <c r="R23" s="12">
        <f>Q23</f>
        <v>0</v>
      </c>
      <c r="S23" s="13">
        <f t="shared" si="3"/>
        <v>0</v>
      </c>
      <c r="T23" s="12">
        <f>R23*4</f>
        <v>0</v>
      </c>
      <c r="U23" s="12">
        <f>T23</f>
        <v>0</v>
      </c>
      <c r="V23" s="12">
        <f>U23</f>
        <v>0</v>
      </c>
      <c r="W23" s="12">
        <f t="shared" ref="W23:AD23" si="15">V23</f>
        <v>0</v>
      </c>
      <c r="X23" s="12">
        <f t="shared" si="15"/>
        <v>0</v>
      </c>
      <c r="Y23" s="12">
        <f t="shared" si="15"/>
        <v>0</v>
      </c>
      <c r="Z23" s="12">
        <f t="shared" si="15"/>
        <v>0</v>
      </c>
      <c r="AA23" s="12">
        <f t="shared" si="15"/>
        <v>0</v>
      </c>
      <c r="AB23" s="12">
        <f t="shared" si="15"/>
        <v>0</v>
      </c>
      <c r="AC23" s="12">
        <f t="shared" si="15"/>
        <v>0</v>
      </c>
      <c r="AD23" s="12">
        <f t="shared" si="15"/>
        <v>0</v>
      </c>
    </row>
    <row r="24" spans="1:30" x14ac:dyDescent="0.2">
      <c r="A24" s="3" t="s">
        <v>8</v>
      </c>
      <c r="B24" s="13">
        <f>B13-B14</f>
        <v>0</v>
      </c>
      <c r="C24" s="13">
        <f t="shared" ref="C24:V24" si="16">C13-C14</f>
        <v>0</v>
      </c>
      <c r="D24" s="13">
        <f t="shared" si="16"/>
        <v>0</v>
      </c>
      <c r="E24" s="13">
        <f t="shared" si="16"/>
        <v>0</v>
      </c>
      <c r="F24" s="13">
        <f t="shared" si="16"/>
        <v>0</v>
      </c>
      <c r="G24" s="13">
        <f t="shared" si="16"/>
        <v>0</v>
      </c>
      <c r="H24" s="13">
        <f t="shared" si="16"/>
        <v>0</v>
      </c>
      <c r="I24" s="13">
        <f t="shared" si="16"/>
        <v>0</v>
      </c>
      <c r="J24" s="13">
        <f t="shared" si="16"/>
        <v>0</v>
      </c>
      <c r="K24" s="13">
        <f t="shared" si="16"/>
        <v>0</v>
      </c>
      <c r="L24" s="13">
        <f t="shared" si="16"/>
        <v>0</v>
      </c>
      <c r="M24" s="13">
        <f t="shared" si="16"/>
        <v>0</v>
      </c>
      <c r="N24" s="13">
        <f t="shared" si="2"/>
        <v>0</v>
      </c>
      <c r="O24" s="13">
        <f t="shared" si="16"/>
        <v>0</v>
      </c>
      <c r="P24" s="13">
        <f t="shared" si="16"/>
        <v>0</v>
      </c>
      <c r="Q24" s="13">
        <f t="shared" si="16"/>
        <v>0</v>
      </c>
      <c r="R24" s="13">
        <f t="shared" si="16"/>
        <v>0</v>
      </c>
      <c r="S24" s="13">
        <f t="shared" si="3"/>
        <v>0</v>
      </c>
      <c r="T24" s="13">
        <f t="shared" si="16"/>
        <v>0</v>
      </c>
      <c r="U24" s="13">
        <f t="shared" si="16"/>
        <v>0</v>
      </c>
      <c r="V24" s="13">
        <f t="shared" si="16"/>
        <v>0</v>
      </c>
      <c r="W24" s="13">
        <f t="shared" ref="W24:AD24" si="17">W13-W14</f>
        <v>-1</v>
      </c>
      <c r="X24" s="13">
        <f t="shared" si="17"/>
        <v>-2</v>
      </c>
      <c r="Y24" s="13">
        <f t="shared" si="17"/>
        <v>-3</v>
      </c>
      <c r="Z24" s="13">
        <f t="shared" si="17"/>
        <v>-4</v>
      </c>
      <c r="AA24" s="13">
        <f t="shared" si="17"/>
        <v>-5</v>
      </c>
      <c r="AB24" s="13">
        <f t="shared" si="17"/>
        <v>-6</v>
      </c>
      <c r="AC24" s="13">
        <f t="shared" si="17"/>
        <v>-7</v>
      </c>
      <c r="AD24" s="13">
        <f t="shared" si="17"/>
        <v>-8</v>
      </c>
    </row>
    <row r="25" spans="1:30" x14ac:dyDescent="0.2">
      <c r="A25" s="3" t="s">
        <v>32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13">
        <f t="shared" si="2"/>
        <v>0</v>
      </c>
      <c r="O25" s="2">
        <v>0</v>
      </c>
      <c r="P25" s="2">
        <v>0</v>
      </c>
      <c r="Q25" s="2">
        <v>0</v>
      </c>
      <c r="R25" s="2">
        <v>0</v>
      </c>
      <c r="S25" s="13">
        <f t="shared" si="3"/>
        <v>0</v>
      </c>
      <c r="T25" s="11">
        <v>0</v>
      </c>
      <c r="U25" s="11">
        <v>0</v>
      </c>
      <c r="V25" s="11">
        <v>0</v>
      </c>
      <c r="W25" s="11">
        <v>1</v>
      </c>
      <c r="X25" s="11">
        <v>2</v>
      </c>
      <c r="Y25" s="11">
        <v>3</v>
      </c>
      <c r="Z25" s="11">
        <v>4</v>
      </c>
      <c r="AA25" s="11">
        <v>5</v>
      </c>
      <c r="AB25" s="11">
        <v>6</v>
      </c>
      <c r="AC25" s="11">
        <v>7</v>
      </c>
      <c r="AD25" s="11">
        <v>8</v>
      </c>
    </row>
    <row r="26" spans="1:30" x14ac:dyDescent="0.2">
      <c r="A26" s="14" t="s">
        <v>9</v>
      </c>
      <c r="B26" s="13">
        <f>B24-B25</f>
        <v>0</v>
      </c>
      <c r="C26" s="13">
        <f t="shared" ref="C26:V26" si="18">C24-C25</f>
        <v>0</v>
      </c>
      <c r="D26" s="13">
        <f t="shared" si="18"/>
        <v>0</v>
      </c>
      <c r="E26" s="13">
        <f t="shared" si="18"/>
        <v>0</v>
      </c>
      <c r="F26" s="13">
        <f t="shared" si="18"/>
        <v>0</v>
      </c>
      <c r="G26" s="13">
        <f t="shared" si="18"/>
        <v>0</v>
      </c>
      <c r="H26" s="13">
        <f t="shared" si="18"/>
        <v>0</v>
      </c>
      <c r="I26" s="13">
        <f t="shared" si="18"/>
        <v>0</v>
      </c>
      <c r="J26" s="13">
        <f t="shared" si="18"/>
        <v>0</v>
      </c>
      <c r="K26" s="13">
        <f t="shared" si="18"/>
        <v>0</v>
      </c>
      <c r="L26" s="13">
        <f t="shared" si="18"/>
        <v>0</v>
      </c>
      <c r="M26" s="13">
        <f t="shared" si="18"/>
        <v>0</v>
      </c>
      <c r="N26" s="13">
        <f t="shared" si="2"/>
        <v>0</v>
      </c>
      <c r="O26" s="13">
        <f t="shared" si="18"/>
        <v>0</v>
      </c>
      <c r="P26" s="13">
        <f t="shared" si="18"/>
        <v>0</v>
      </c>
      <c r="Q26" s="13">
        <f t="shared" si="18"/>
        <v>0</v>
      </c>
      <c r="R26" s="13">
        <f t="shared" si="18"/>
        <v>0</v>
      </c>
      <c r="S26" s="13">
        <f t="shared" si="3"/>
        <v>0</v>
      </c>
      <c r="T26" s="13">
        <f t="shared" si="18"/>
        <v>0</v>
      </c>
      <c r="U26" s="13">
        <f t="shared" si="18"/>
        <v>0</v>
      </c>
      <c r="V26" s="13">
        <f t="shared" si="18"/>
        <v>0</v>
      </c>
      <c r="W26" s="13">
        <f t="shared" ref="W26:AD26" si="19">W24-W25</f>
        <v>-2</v>
      </c>
      <c r="X26" s="13">
        <f t="shared" si="19"/>
        <v>-4</v>
      </c>
      <c r="Y26" s="13">
        <f t="shared" si="19"/>
        <v>-6</v>
      </c>
      <c r="Z26" s="13">
        <f t="shared" si="19"/>
        <v>-8</v>
      </c>
      <c r="AA26" s="13">
        <f t="shared" si="19"/>
        <v>-10</v>
      </c>
      <c r="AB26" s="13">
        <f t="shared" si="19"/>
        <v>-12</v>
      </c>
      <c r="AC26" s="13">
        <f t="shared" si="19"/>
        <v>-14</v>
      </c>
      <c r="AD26" s="13">
        <f t="shared" si="19"/>
        <v>-16</v>
      </c>
    </row>
    <row r="27" spans="1:30" x14ac:dyDescent="0.2">
      <c r="A27" s="3" t="s">
        <v>10</v>
      </c>
      <c r="B27" s="13">
        <f>B22</f>
        <v>0</v>
      </c>
      <c r="C27" s="13">
        <f t="shared" ref="C27:V27" si="20">C22</f>
        <v>0</v>
      </c>
      <c r="D27" s="13">
        <f t="shared" si="20"/>
        <v>0</v>
      </c>
      <c r="E27" s="13">
        <f t="shared" si="20"/>
        <v>0</v>
      </c>
      <c r="F27" s="13">
        <f t="shared" si="20"/>
        <v>0</v>
      </c>
      <c r="G27" s="13">
        <f t="shared" si="20"/>
        <v>0</v>
      </c>
      <c r="H27" s="13">
        <f t="shared" si="20"/>
        <v>0</v>
      </c>
      <c r="I27" s="13">
        <f t="shared" si="20"/>
        <v>0</v>
      </c>
      <c r="J27" s="13">
        <f t="shared" si="20"/>
        <v>0</v>
      </c>
      <c r="K27" s="13">
        <f t="shared" si="20"/>
        <v>0</v>
      </c>
      <c r="L27" s="13">
        <f t="shared" si="20"/>
        <v>0</v>
      </c>
      <c r="M27" s="13">
        <f t="shared" si="20"/>
        <v>0</v>
      </c>
      <c r="N27" s="13">
        <f t="shared" si="2"/>
        <v>0</v>
      </c>
      <c r="O27" s="13">
        <f t="shared" si="20"/>
        <v>0</v>
      </c>
      <c r="P27" s="13">
        <f t="shared" si="20"/>
        <v>0</v>
      </c>
      <c r="Q27" s="13">
        <f t="shared" si="20"/>
        <v>0</v>
      </c>
      <c r="R27" s="13">
        <f t="shared" si="20"/>
        <v>0</v>
      </c>
      <c r="S27" s="13">
        <f t="shared" si="3"/>
        <v>0</v>
      </c>
      <c r="T27" s="13">
        <f t="shared" si="20"/>
        <v>0</v>
      </c>
      <c r="U27" s="13">
        <f t="shared" si="20"/>
        <v>0</v>
      </c>
      <c r="V27" s="13">
        <f t="shared" si="20"/>
        <v>0</v>
      </c>
      <c r="W27" s="13">
        <f t="shared" ref="W27:AD27" si="21">W22</f>
        <v>0</v>
      </c>
      <c r="X27" s="13">
        <f t="shared" si="21"/>
        <v>0</v>
      </c>
      <c r="Y27" s="13">
        <f t="shared" si="21"/>
        <v>0</v>
      </c>
      <c r="Z27" s="13">
        <f t="shared" si="21"/>
        <v>0</v>
      </c>
      <c r="AA27" s="13">
        <f t="shared" si="21"/>
        <v>0</v>
      </c>
      <c r="AB27" s="13">
        <f t="shared" si="21"/>
        <v>0</v>
      </c>
      <c r="AC27" s="13">
        <f t="shared" si="21"/>
        <v>0</v>
      </c>
      <c r="AD27" s="13">
        <f t="shared" si="21"/>
        <v>0</v>
      </c>
    </row>
    <row r="28" spans="1:30" x14ac:dyDescent="0.2">
      <c r="A28" s="3" t="s">
        <v>11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3">
        <f t="shared" si="2"/>
        <v>0</v>
      </c>
      <c r="O28" s="12">
        <v>0</v>
      </c>
      <c r="P28" s="12">
        <v>0</v>
      </c>
      <c r="Q28" s="12">
        <v>0</v>
      </c>
      <c r="R28" s="12">
        <v>0</v>
      </c>
      <c r="S28" s="13">
        <f t="shared" si="3"/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</row>
    <row r="29" spans="1:30" x14ac:dyDescent="0.2">
      <c r="A29" s="3" t="s">
        <v>12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3">
        <f t="shared" si="2"/>
        <v>0</v>
      </c>
      <c r="O29" s="12">
        <v>0</v>
      </c>
      <c r="P29" s="12">
        <v>0</v>
      </c>
      <c r="Q29" s="12">
        <v>0</v>
      </c>
      <c r="R29" s="12">
        <v>0</v>
      </c>
      <c r="S29" s="13">
        <f t="shared" si="3"/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</row>
    <row r="30" spans="1:30" x14ac:dyDescent="0.2">
      <c r="A30" s="3" t="s">
        <v>13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3">
        <f t="shared" si="2"/>
        <v>0</v>
      </c>
      <c r="O30" s="12">
        <v>0</v>
      </c>
      <c r="P30" s="12">
        <v>0</v>
      </c>
      <c r="Q30" s="12">
        <v>0</v>
      </c>
      <c r="R30" s="12">
        <v>0</v>
      </c>
      <c r="S30" s="13">
        <f t="shared" si="3"/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</row>
    <row r="31" spans="1:30" x14ac:dyDescent="0.2">
      <c r="A31" s="3" t="s">
        <v>14</v>
      </c>
      <c r="B31" s="13">
        <f>B26+B27-B28-B29+B30</f>
        <v>0</v>
      </c>
      <c r="C31" s="13">
        <f t="shared" ref="C31:V31" si="22">C26+C27-C28-C29+C30</f>
        <v>0</v>
      </c>
      <c r="D31" s="13">
        <f t="shared" si="22"/>
        <v>0</v>
      </c>
      <c r="E31" s="13">
        <f t="shared" si="22"/>
        <v>0</v>
      </c>
      <c r="F31" s="13">
        <f t="shared" si="22"/>
        <v>0</v>
      </c>
      <c r="G31" s="13">
        <f t="shared" si="22"/>
        <v>0</v>
      </c>
      <c r="H31" s="13">
        <f t="shared" si="22"/>
        <v>0</v>
      </c>
      <c r="I31" s="13">
        <f t="shared" si="22"/>
        <v>0</v>
      </c>
      <c r="J31" s="13">
        <f t="shared" si="22"/>
        <v>0</v>
      </c>
      <c r="K31" s="13">
        <f t="shared" si="22"/>
        <v>0</v>
      </c>
      <c r="L31" s="13">
        <f t="shared" si="22"/>
        <v>0</v>
      </c>
      <c r="M31" s="13">
        <f t="shared" si="22"/>
        <v>0</v>
      </c>
      <c r="N31" s="13">
        <f t="shared" si="2"/>
        <v>0</v>
      </c>
      <c r="O31" s="13">
        <f t="shared" si="22"/>
        <v>0</v>
      </c>
      <c r="P31" s="13">
        <f t="shared" si="22"/>
        <v>0</v>
      </c>
      <c r="Q31" s="13">
        <f t="shared" si="22"/>
        <v>0</v>
      </c>
      <c r="R31" s="13">
        <f t="shared" si="22"/>
        <v>0</v>
      </c>
      <c r="S31" s="13">
        <f t="shared" si="3"/>
        <v>0</v>
      </c>
      <c r="T31" s="13">
        <f t="shared" si="22"/>
        <v>0</v>
      </c>
      <c r="U31" s="13">
        <f t="shared" si="22"/>
        <v>0</v>
      </c>
      <c r="V31" s="13">
        <f t="shared" si="22"/>
        <v>0</v>
      </c>
      <c r="W31" s="13">
        <f t="shared" ref="W31:AD31" si="23">W26+W27-W28-W29+W30</f>
        <v>-2</v>
      </c>
      <c r="X31" s="13">
        <f t="shared" si="23"/>
        <v>-4</v>
      </c>
      <c r="Y31" s="13">
        <f t="shared" si="23"/>
        <v>-6</v>
      </c>
      <c r="Z31" s="13">
        <f t="shared" si="23"/>
        <v>-8</v>
      </c>
      <c r="AA31" s="13">
        <f t="shared" si="23"/>
        <v>-10</v>
      </c>
      <c r="AB31" s="13">
        <f t="shared" si="23"/>
        <v>-12</v>
      </c>
      <c r="AC31" s="13">
        <f t="shared" si="23"/>
        <v>-14</v>
      </c>
      <c r="AD31" s="13">
        <f t="shared" si="23"/>
        <v>-16</v>
      </c>
    </row>
    <row r="32" spans="1:30" x14ac:dyDescent="0.2">
      <c r="A32" s="3" t="s">
        <v>15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3">
        <f t="shared" si="2"/>
        <v>0</v>
      </c>
      <c r="O32" s="12">
        <v>0</v>
      </c>
      <c r="P32" s="12">
        <v>0</v>
      </c>
      <c r="Q32" s="12">
        <v>0</v>
      </c>
      <c r="R32" s="12">
        <v>0</v>
      </c>
      <c r="S32" s="13">
        <f t="shared" si="3"/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</row>
    <row r="33" spans="1:30" x14ac:dyDescent="0.2">
      <c r="A33" s="3" t="s">
        <v>16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3">
        <f t="shared" si="2"/>
        <v>0</v>
      </c>
      <c r="O33" s="12">
        <v>0</v>
      </c>
      <c r="P33" s="12">
        <v>0</v>
      </c>
      <c r="Q33" s="12">
        <v>0</v>
      </c>
      <c r="R33" s="12">
        <v>0</v>
      </c>
      <c r="S33" s="13">
        <f t="shared" si="3"/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</row>
    <row r="34" spans="1:30" x14ac:dyDescent="0.2">
      <c r="A34" s="14" t="s">
        <v>17</v>
      </c>
      <c r="B34" s="13">
        <f>B31-B32+B33</f>
        <v>0</v>
      </c>
      <c r="C34" s="13">
        <f t="shared" ref="C34:V34" si="24">C31-C32+C33</f>
        <v>0</v>
      </c>
      <c r="D34" s="13">
        <f t="shared" si="24"/>
        <v>0</v>
      </c>
      <c r="E34" s="13">
        <f t="shared" si="24"/>
        <v>0</v>
      </c>
      <c r="F34" s="13">
        <f t="shared" si="24"/>
        <v>0</v>
      </c>
      <c r="G34" s="13">
        <f t="shared" si="24"/>
        <v>0</v>
      </c>
      <c r="H34" s="13">
        <f t="shared" si="24"/>
        <v>0</v>
      </c>
      <c r="I34" s="13">
        <f t="shared" si="24"/>
        <v>0</v>
      </c>
      <c r="J34" s="13">
        <f t="shared" si="24"/>
        <v>0</v>
      </c>
      <c r="K34" s="13">
        <f t="shared" si="24"/>
        <v>0</v>
      </c>
      <c r="L34" s="13">
        <f t="shared" si="24"/>
        <v>0</v>
      </c>
      <c r="M34" s="13">
        <f t="shared" si="24"/>
        <v>0</v>
      </c>
      <c r="N34" s="13">
        <f t="shared" si="2"/>
        <v>0</v>
      </c>
      <c r="O34" s="13">
        <f t="shared" si="24"/>
        <v>0</v>
      </c>
      <c r="P34" s="13">
        <f t="shared" si="24"/>
        <v>0</v>
      </c>
      <c r="Q34" s="13">
        <f t="shared" si="24"/>
        <v>0</v>
      </c>
      <c r="R34" s="13">
        <f t="shared" si="24"/>
        <v>0</v>
      </c>
      <c r="S34" s="13">
        <f t="shared" si="3"/>
        <v>0</v>
      </c>
      <c r="T34" s="13">
        <f t="shared" si="24"/>
        <v>0</v>
      </c>
      <c r="U34" s="13">
        <f t="shared" si="24"/>
        <v>0</v>
      </c>
      <c r="V34" s="13">
        <f t="shared" si="24"/>
        <v>0</v>
      </c>
      <c r="W34" s="13">
        <f t="shared" ref="W34:AD34" si="25">W31-W32+W33</f>
        <v>-2</v>
      </c>
      <c r="X34" s="13">
        <f t="shared" si="25"/>
        <v>-4</v>
      </c>
      <c r="Y34" s="13">
        <f t="shared" si="25"/>
        <v>-6</v>
      </c>
      <c r="Z34" s="13">
        <f t="shared" si="25"/>
        <v>-8</v>
      </c>
      <c r="AA34" s="13">
        <f t="shared" si="25"/>
        <v>-10</v>
      </c>
      <c r="AB34" s="13">
        <f t="shared" si="25"/>
        <v>-12</v>
      </c>
      <c r="AC34" s="13">
        <f t="shared" si="25"/>
        <v>-14</v>
      </c>
      <c r="AD34" s="13">
        <f t="shared" si="25"/>
        <v>-16</v>
      </c>
    </row>
    <row r="35" spans="1:30" x14ac:dyDescent="0.2">
      <c r="A35" s="3" t="s">
        <v>18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3">
        <f t="shared" si="2"/>
        <v>0</v>
      </c>
      <c r="O35" s="12">
        <v>0</v>
      </c>
      <c r="P35" s="12">
        <v>0</v>
      </c>
      <c r="Q35" s="12">
        <v>0</v>
      </c>
      <c r="R35" s="12">
        <v>0</v>
      </c>
      <c r="S35" s="13">
        <f t="shared" si="3"/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</row>
    <row r="36" spans="1:30" x14ac:dyDescent="0.2">
      <c r="A36" s="3" t="s">
        <v>19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3">
        <f t="shared" si="2"/>
        <v>0</v>
      </c>
      <c r="O36" s="12">
        <v>0</v>
      </c>
      <c r="P36" s="12">
        <v>0</v>
      </c>
      <c r="Q36" s="12">
        <v>0</v>
      </c>
      <c r="R36" s="12">
        <v>0</v>
      </c>
      <c r="S36" s="13">
        <f t="shared" si="3"/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</row>
    <row r="37" spans="1:30" x14ac:dyDescent="0.2">
      <c r="A37" s="3" t="s">
        <v>20</v>
      </c>
      <c r="B37" s="13">
        <f>B34+B35-B36</f>
        <v>0</v>
      </c>
      <c r="C37" s="13">
        <f t="shared" ref="C37:V37" si="26">C34+C35-C36</f>
        <v>0</v>
      </c>
      <c r="D37" s="13">
        <f t="shared" si="26"/>
        <v>0</v>
      </c>
      <c r="E37" s="13">
        <f t="shared" si="26"/>
        <v>0</v>
      </c>
      <c r="F37" s="13">
        <f t="shared" si="26"/>
        <v>0</v>
      </c>
      <c r="G37" s="13">
        <f t="shared" si="26"/>
        <v>0</v>
      </c>
      <c r="H37" s="13">
        <f t="shared" si="26"/>
        <v>0</v>
      </c>
      <c r="I37" s="13">
        <f t="shared" si="26"/>
        <v>0</v>
      </c>
      <c r="J37" s="13">
        <f t="shared" si="26"/>
        <v>0</v>
      </c>
      <c r="K37" s="13">
        <f t="shared" si="26"/>
        <v>0</v>
      </c>
      <c r="L37" s="13">
        <f t="shared" si="26"/>
        <v>0</v>
      </c>
      <c r="M37" s="13">
        <f t="shared" si="26"/>
        <v>0</v>
      </c>
      <c r="N37" s="13">
        <f t="shared" si="2"/>
        <v>0</v>
      </c>
      <c r="O37" s="13">
        <f t="shared" si="26"/>
        <v>0</v>
      </c>
      <c r="P37" s="13">
        <f t="shared" si="26"/>
        <v>0</v>
      </c>
      <c r="Q37" s="13">
        <f t="shared" si="26"/>
        <v>0</v>
      </c>
      <c r="R37" s="13">
        <f t="shared" si="26"/>
        <v>0</v>
      </c>
      <c r="S37" s="13">
        <f t="shared" si="3"/>
        <v>0</v>
      </c>
      <c r="T37" s="13">
        <f t="shared" si="26"/>
        <v>0</v>
      </c>
      <c r="U37" s="13">
        <f t="shared" si="26"/>
        <v>0</v>
      </c>
      <c r="V37" s="13">
        <f t="shared" si="26"/>
        <v>0</v>
      </c>
      <c r="W37" s="13">
        <f t="shared" ref="W37:AD37" si="27">W34+W35-W36</f>
        <v>-2</v>
      </c>
      <c r="X37" s="13">
        <f t="shared" si="27"/>
        <v>-4</v>
      </c>
      <c r="Y37" s="13">
        <f t="shared" si="27"/>
        <v>-6</v>
      </c>
      <c r="Z37" s="13">
        <f t="shared" si="27"/>
        <v>-8</v>
      </c>
      <c r="AA37" s="13">
        <f t="shared" si="27"/>
        <v>-10</v>
      </c>
      <c r="AB37" s="13">
        <f t="shared" si="27"/>
        <v>-12</v>
      </c>
      <c r="AC37" s="13">
        <f t="shared" si="27"/>
        <v>-14</v>
      </c>
      <c r="AD37" s="13">
        <f t="shared" si="27"/>
        <v>-16</v>
      </c>
    </row>
    <row r="38" spans="1:30" x14ac:dyDescent="0.2">
      <c r="A38" s="3" t="s">
        <v>39</v>
      </c>
      <c r="B38" s="19">
        <f>B37</f>
        <v>0</v>
      </c>
      <c r="C38" s="19">
        <f>B38+C37</f>
        <v>0</v>
      </c>
      <c r="D38" s="19">
        <f t="shared" ref="D38:V38" si="28">C38+D37</f>
        <v>0</v>
      </c>
      <c r="E38" s="19">
        <f t="shared" si="28"/>
        <v>0</v>
      </c>
      <c r="F38" s="19">
        <f t="shared" si="28"/>
        <v>0</v>
      </c>
      <c r="G38" s="19">
        <f t="shared" si="28"/>
        <v>0</v>
      </c>
      <c r="H38" s="19">
        <f t="shared" si="28"/>
        <v>0</v>
      </c>
      <c r="I38" s="19">
        <f t="shared" si="28"/>
        <v>0</v>
      </c>
      <c r="J38" s="19">
        <f t="shared" si="28"/>
        <v>0</v>
      </c>
      <c r="K38" s="19">
        <f t="shared" si="28"/>
        <v>0</v>
      </c>
      <c r="L38" s="19">
        <f t="shared" si="28"/>
        <v>0</v>
      </c>
      <c r="M38" s="19">
        <f t="shared" si="28"/>
        <v>0</v>
      </c>
      <c r="N38" s="19">
        <f t="shared" si="28"/>
        <v>0</v>
      </c>
      <c r="O38" s="19">
        <f t="shared" si="28"/>
        <v>0</v>
      </c>
      <c r="P38" s="19">
        <f t="shared" si="28"/>
        <v>0</v>
      </c>
      <c r="Q38" s="19">
        <f t="shared" si="28"/>
        <v>0</v>
      </c>
      <c r="R38" s="19">
        <f t="shared" si="28"/>
        <v>0</v>
      </c>
      <c r="S38" s="19">
        <f t="shared" si="28"/>
        <v>0</v>
      </c>
      <c r="T38" s="19">
        <f t="shared" si="28"/>
        <v>0</v>
      </c>
      <c r="U38" s="19">
        <f t="shared" si="28"/>
        <v>0</v>
      </c>
      <c r="V38" s="19">
        <f t="shared" si="28"/>
        <v>0</v>
      </c>
      <c r="W38" s="19">
        <f t="shared" ref="W38:AD38" si="29">V38+W37</f>
        <v>-2</v>
      </c>
      <c r="X38" s="19">
        <f t="shared" si="29"/>
        <v>-6</v>
      </c>
      <c r="Y38" s="19">
        <f t="shared" si="29"/>
        <v>-12</v>
      </c>
      <c r="Z38" s="19">
        <f t="shared" si="29"/>
        <v>-20</v>
      </c>
      <c r="AA38" s="19">
        <f t="shared" si="29"/>
        <v>-30</v>
      </c>
      <c r="AB38" s="19">
        <f t="shared" si="29"/>
        <v>-42</v>
      </c>
      <c r="AC38" s="19">
        <f t="shared" si="29"/>
        <v>-56</v>
      </c>
      <c r="AD38" s="19">
        <f t="shared" si="29"/>
        <v>-72</v>
      </c>
    </row>
    <row r="39" spans="1:30" x14ac:dyDescent="0.2">
      <c r="A39" s="5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</row>
    <row r="40" spans="1:30" x14ac:dyDescent="0.2">
      <c r="A40" s="3" t="s">
        <v>21</v>
      </c>
      <c r="B40" s="16">
        <v>0.2</v>
      </c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1:30" x14ac:dyDescent="0.2">
      <c r="A41" s="5" t="s">
        <v>22</v>
      </c>
      <c r="B41" s="18">
        <f>SUM($B$24:B34)</f>
        <v>0</v>
      </c>
      <c r="C41" s="18">
        <f>SUM($B$24:C34)</f>
        <v>0</v>
      </c>
      <c r="D41" s="18">
        <f>SUM($B$24:D34)</f>
        <v>0</v>
      </c>
      <c r="E41" s="18">
        <f>SUM($B$24:E34)</f>
        <v>0</v>
      </c>
      <c r="F41" s="18">
        <f>SUM($B$24:F34)</f>
        <v>0</v>
      </c>
      <c r="G41" s="18">
        <f>SUM($B$24:G34)</f>
        <v>0</v>
      </c>
      <c r="H41" s="18">
        <f>SUM($B$24:H34)</f>
        <v>0</v>
      </c>
      <c r="I41" s="18">
        <f>SUM($B$24:I34)</f>
        <v>0</v>
      </c>
      <c r="J41" s="18">
        <f>SUM($B$24:J34)</f>
        <v>0</v>
      </c>
      <c r="K41" s="18">
        <f>SUM($B$24:K34)</f>
        <v>0</v>
      </c>
      <c r="L41" s="18">
        <f>SUM($B$24:L34)</f>
        <v>0</v>
      </c>
      <c r="M41" s="18">
        <f>SUM($B$24:M34)</f>
        <v>0</v>
      </c>
      <c r="N41" s="17" t="s">
        <v>23</v>
      </c>
      <c r="O41" s="18">
        <f>SUM($B$24:O34)</f>
        <v>0</v>
      </c>
      <c r="P41" s="18">
        <f>SUM($B$24:P34)</f>
        <v>0</v>
      </c>
      <c r="Q41" s="18">
        <f>SUM($B$24:Q34)</f>
        <v>0</v>
      </c>
      <c r="R41" s="18">
        <f>SUM($B$24:R34)</f>
        <v>0</v>
      </c>
      <c r="S41" s="17" t="s">
        <v>23</v>
      </c>
      <c r="T41" s="18">
        <f>SUM($B$24:T34)</f>
        <v>0</v>
      </c>
      <c r="U41" s="18">
        <f>SUM($B$24:U34)</f>
        <v>0</v>
      </c>
      <c r="V41" s="18">
        <f>SUM($B$24:V34)</f>
        <v>0</v>
      </c>
      <c r="W41" s="18">
        <f>SUM($B$24:W34)</f>
        <v>-6</v>
      </c>
      <c r="X41" s="18">
        <f>SUM($B$24:X34)</f>
        <v>-18</v>
      </c>
      <c r="Y41" s="18">
        <f>SUM($B$24:Y34)</f>
        <v>-36</v>
      </c>
      <c r="Z41" s="18">
        <f>SUM($B$24:Z34)</f>
        <v>-60</v>
      </c>
      <c r="AA41" s="18">
        <f>SUM($B$24:AA34)</f>
        <v>-90</v>
      </c>
      <c r="AB41" s="18">
        <f>SUM($B$24:AB34)</f>
        <v>-126</v>
      </c>
      <c r="AC41" s="18">
        <f>SUM($B$24:AC34)</f>
        <v>-168</v>
      </c>
      <c r="AD41" s="18">
        <f>SUM($B$24:AD34)</f>
        <v>-216</v>
      </c>
    </row>
    <row r="42" spans="1:30" x14ac:dyDescent="0.2">
      <c r="A42" s="3" t="s">
        <v>24</v>
      </c>
      <c r="B42" s="4">
        <f t="shared" ref="B42:M42" si="30">B34/(1+$B$40)^0</f>
        <v>0</v>
      </c>
      <c r="C42" s="4">
        <f t="shared" si="30"/>
        <v>0</v>
      </c>
      <c r="D42" s="4">
        <f t="shared" si="30"/>
        <v>0</v>
      </c>
      <c r="E42" s="4">
        <f t="shared" si="30"/>
        <v>0</v>
      </c>
      <c r="F42" s="4">
        <f t="shared" si="30"/>
        <v>0</v>
      </c>
      <c r="G42" s="4">
        <f t="shared" si="30"/>
        <v>0</v>
      </c>
      <c r="H42" s="4">
        <f t="shared" si="30"/>
        <v>0</v>
      </c>
      <c r="I42" s="4">
        <f t="shared" si="30"/>
        <v>0</v>
      </c>
      <c r="J42" s="4">
        <f t="shared" si="30"/>
        <v>0</v>
      </c>
      <c r="K42" s="4">
        <f t="shared" si="30"/>
        <v>0</v>
      </c>
      <c r="L42" s="4">
        <f t="shared" si="30"/>
        <v>0</v>
      </c>
      <c r="M42" s="4">
        <f t="shared" si="30"/>
        <v>0</v>
      </c>
      <c r="N42" s="2"/>
      <c r="O42" s="4">
        <f>O34/(1+$B$40)^1</f>
        <v>0</v>
      </c>
      <c r="P42" s="4">
        <f>P34/(1+$B$40)^1</f>
        <v>0</v>
      </c>
      <c r="Q42" s="4">
        <f>Q34/(1+$B$40)^1</f>
        <v>0</v>
      </c>
      <c r="R42" s="4">
        <f>R34/(1+$B$40)^1</f>
        <v>0</v>
      </c>
      <c r="S42" s="2"/>
      <c r="T42" s="4">
        <f>T34/(1+$B$40)^2</f>
        <v>0</v>
      </c>
      <c r="U42" s="4">
        <f>U34/(1+$B$40)^3</f>
        <v>0</v>
      </c>
      <c r="V42" s="4">
        <f>V34/(1+$B$40)^4</f>
        <v>0</v>
      </c>
      <c r="W42" s="4">
        <f>W34/(1+$B$40)^5</f>
        <v>-0.80375514403292181</v>
      </c>
      <c r="X42" s="4">
        <f>X34/(1+$B$40)^6</f>
        <v>-1.3395919067215365</v>
      </c>
      <c r="Y42" s="4">
        <f>Y34/(1+$B$40)^7</f>
        <v>-1.6744898834019206</v>
      </c>
      <c r="Z42" s="4">
        <f>Z34/(1+$B$40)^8</f>
        <v>-1.860544314891023</v>
      </c>
      <c r="AA42" s="4">
        <f>AA34/(1+$B$40)^9</f>
        <v>-1.9380669946781488</v>
      </c>
      <c r="AB42" s="4">
        <f>AB34/(1+$B$40)^10</f>
        <v>-1.938066994678149</v>
      </c>
      <c r="AC42" s="4">
        <f>AC34/(1+$B$40)^11</f>
        <v>-1.8842318003815337</v>
      </c>
      <c r="AD42" s="4">
        <f>AD34/(1+$B$40)^12</f>
        <v>-1.7945064765538419</v>
      </c>
    </row>
    <row r="43" spans="1:30" ht="25.5" x14ac:dyDescent="0.2">
      <c r="A43" s="15" t="s">
        <v>25</v>
      </c>
      <c r="B43" s="4">
        <f>B42</f>
        <v>0</v>
      </c>
      <c r="C43" s="4">
        <f>B43+C42</f>
        <v>0</v>
      </c>
      <c r="D43" s="4">
        <f t="shared" ref="D43:M43" si="31">C43+D42</f>
        <v>0</v>
      </c>
      <c r="E43" s="4">
        <f t="shared" si="31"/>
        <v>0</v>
      </c>
      <c r="F43" s="4">
        <f t="shared" si="31"/>
        <v>0</v>
      </c>
      <c r="G43" s="4">
        <f t="shared" si="31"/>
        <v>0</v>
      </c>
      <c r="H43" s="4">
        <f t="shared" si="31"/>
        <v>0</v>
      </c>
      <c r="I43" s="4">
        <f t="shared" si="31"/>
        <v>0</v>
      </c>
      <c r="J43" s="4">
        <f t="shared" si="31"/>
        <v>0</v>
      </c>
      <c r="K43" s="4">
        <f t="shared" si="31"/>
        <v>0</v>
      </c>
      <c r="L43" s="4">
        <f t="shared" si="31"/>
        <v>0</v>
      </c>
      <c r="M43" s="4">
        <f t="shared" si="31"/>
        <v>0</v>
      </c>
      <c r="N43" s="11"/>
      <c r="O43" s="4">
        <f>M43+O42</f>
        <v>0</v>
      </c>
      <c r="P43" s="4">
        <f>O43+P42</f>
        <v>0</v>
      </c>
      <c r="Q43" s="4">
        <f>P43+Q42</f>
        <v>0</v>
      </c>
      <c r="R43" s="4">
        <f>Q43+R42</f>
        <v>0</v>
      </c>
      <c r="S43" s="11"/>
      <c r="T43" s="4">
        <f>R43+T42</f>
        <v>0</v>
      </c>
      <c r="U43" s="4">
        <f>T43+U42</f>
        <v>0</v>
      </c>
      <c r="V43" s="4">
        <f>U43+V42</f>
        <v>0</v>
      </c>
      <c r="W43" s="4">
        <f t="shared" ref="W43:AD43" si="32">V43+W42</f>
        <v>-0.80375514403292181</v>
      </c>
      <c r="X43" s="4">
        <f t="shared" si="32"/>
        <v>-2.1433470507544583</v>
      </c>
      <c r="Y43" s="4">
        <f t="shared" si="32"/>
        <v>-3.8178369341563787</v>
      </c>
      <c r="Z43" s="4">
        <f t="shared" si="32"/>
        <v>-5.6783812490474013</v>
      </c>
      <c r="AA43" s="4">
        <f t="shared" si="32"/>
        <v>-7.6164482437255501</v>
      </c>
      <c r="AB43" s="4">
        <f t="shared" si="32"/>
        <v>-9.5545152384036989</v>
      </c>
      <c r="AC43" s="4">
        <f t="shared" si="32"/>
        <v>-11.438747038785232</v>
      </c>
      <c r="AD43" s="4">
        <f t="shared" si="32"/>
        <v>-13.233253515339074</v>
      </c>
    </row>
    <row r="44" spans="1:30" x14ac:dyDescent="0.2">
      <c r="A44" s="5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</row>
    <row r="45" spans="1:30" x14ac:dyDescent="0.2">
      <c r="A45" s="14" t="s">
        <v>26</v>
      </c>
      <c r="B45" s="4" t="str">
        <f>IF(B43&lt;0,"нет","да")</f>
        <v>да</v>
      </c>
      <c r="C45" s="4" t="str">
        <f t="shared" ref="C45:V45" si="33">IF(C43&lt;0,"нет","да")</f>
        <v>да</v>
      </c>
      <c r="D45" s="4" t="str">
        <f t="shared" si="33"/>
        <v>да</v>
      </c>
      <c r="E45" s="4" t="str">
        <f t="shared" si="33"/>
        <v>да</v>
      </c>
      <c r="F45" s="4" t="str">
        <f t="shared" si="33"/>
        <v>да</v>
      </c>
      <c r="G45" s="4" t="str">
        <f t="shared" si="33"/>
        <v>да</v>
      </c>
      <c r="H45" s="4" t="str">
        <f t="shared" si="33"/>
        <v>да</v>
      </c>
      <c r="I45" s="4" t="str">
        <f t="shared" si="33"/>
        <v>да</v>
      </c>
      <c r="J45" s="4" t="str">
        <f t="shared" si="33"/>
        <v>да</v>
      </c>
      <c r="K45" s="4" t="str">
        <f t="shared" si="33"/>
        <v>да</v>
      </c>
      <c r="L45" s="4" t="str">
        <f t="shared" si="33"/>
        <v>да</v>
      </c>
      <c r="M45" s="4" t="str">
        <f t="shared" si="33"/>
        <v>да</v>
      </c>
      <c r="N45" s="11" t="s">
        <v>23</v>
      </c>
      <c r="O45" s="4" t="str">
        <f t="shared" si="33"/>
        <v>да</v>
      </c>
      <c r="P45" s="4" t="str">
        <f t="shared" si="33"/>
        <v>да</v>
      </c>
      <c r="Q45" s="4" t="str">
        <f t="shared" si="33"/>
        <v>да</v>
      </c>
      <c r="R45" s="4" t="str">
        <f t="shared" si="33"/>
        <v>да</v>
      </c>
      <c r="S45" s="11" t="s">
        <v>23</v>
      </c>
      <c r="T45" s="4" t="str">
        <f t="shared" si="33"/>
        <v>да</v>
      </c>
      <c r="U45" s="4" t="str">
        <f t="shared" si="33"/>
        <v>да</v>
      </c>
      <c r="V45" s="4" t="str">
        <f t="shared" si="33"/>
        <v>да</v>
      </c>
      <c r="W45" s="4" t="str">
        <f t="shared" ref="W45:AD45" si="34">IF(W43&lt;0,"нет","да")</f>
        <v>нет</v>
      </c>
      <c r="X45" s="4" t="str">
        <f t="shared" si="34"/>
        <v>нет</v>
      </c>
      <c r="Y45" s="4" t="str">
        <f t="shared" si="34"/>
        <v>нет</v>
      </c>
      <c r="Z45" s="4" t="str">
        <f t="shared" si="34"/>
        <v>нет</v>
      </c>
      <c r="AA45" s="4" t="str">
        <f t="shared" si="34"/>
        <v>нет</v>
      </c>
      <c r="AB45" s="4" t="str">
        <f t="shared" si="34"/>
        <v>нет</v>
      </c>
      <c r="AC45" s="4" t="str">
        <f t="shared" si="34"/>
        <v>нет</v>
      </c>
      <c r="AD45" s="4" t="str">
        <f t="shared" si="34"/>
        <v>нет</v>
      </c>
    </row>
    <row r="46" spans="1:30" x14ac:dyDescent="0.2">
      <c r="A46" s="5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  <row r="47" spans="1:30" ht="25.5" x14ac:dyDescent="0.2">
      <c r="A47" s="15" t="s">
        <v>44</v>
      </c>
      <c r="B47" s="6" t="s">
        <v>23</v>
      </c>
      <c r="C47" s="6" t="s">
        <v>23</v>
      </c>
      <c r="D47" s="6" t="s">
        <v>23</v>
      </c>
      <c r="E47" s="6" t="s">
        <v>23</v>
      </c>
      <c r="F47" s="6" t="s">
        <v>23</v>
      </c>
      <c r="G47" s="6" t="s">
        <v>23</v>
      </c>
      <c r="H47" s="6" t="s">
        <v>23</v>
      </c>
      <c r="I47" s="6" t="s">
        <v>23</v>
      </c>
      <c r="J47" s="6" t="s">
        <v>23</v>
      </c>
      <c r="K47" s="6" t="s">
        <v>23</v>
      </c>
      <c r="L47" s="6" t="s">
        <v>23</v>
      </c>
      <c r="M47" s="6" t="s">
        <v>23</v>
      </c>
      <c r="N47" s="11" t="s">
        <v>23</v>
      </c>
      <c r="O47" s="6" t="s">
        <v>23</v>
      </c>
      <c r="P47" s="6" t="s">
        <v>23</v>
      </c>
      <c r="Q47" s="6" t="s">
        <v>23</v>
      </c>
      <c r="R47" s="6" t="s">
        <v>23</v>
      </c>
      <c r="S47" s="11"/>
      <c r="T47" s="6" t="s">
        <v>23</v>
      </c>
      <c r="U47" s="6" t="s">
        <v>23</v>
      </c>
      <c r="V47" s="6" t="s">
        <v>23</v>
      </c>
      <c r="W47" s="6" t="s">
        <v>23</v>
      </c>
      <c r="X47" s="6" t="s">
        <v>23</v>
      </c>
      <c r="Y47" s="6" t="s">
        <v>23</v>
      </c>
      <c r="Z47" s="6" t="s">
        <v>23</v>
      </c>
      <c r="AA47" s="6" t="s">
        <v>23</v>
      </c>
      <c r="AB47" s="6" t="s">
        <v>23</v>
      </c>
      <c r="AC47" s="6" t="s">
        <v>23</v>
      </c>
      <c r="AD47" s="6" t="s">
        <v>23</v>
      </c>
    </row>
  </sheetData>
  <mergeCells count="3">
    <mergeCell ref="B4:N4"/>
    <mergeCell ref="O4:S4"/>
    <mergeCell ref="B2:I2"/>
  </mergeCells>
  <phoneticPr fontId="8" type="noConversion"/>
  <pageMargins left="0.13" right="0.12" top="0.9" bottom="1" header="0.17" footer="0.5"/>
  <pageSetup paperSize="9" scale="63" orientation="landscape" horizontalDpi="200" verticalDpi="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Economica.pro</dc:creator>
  <cp:lastModifiedBy>DELL</cp:lastModifiedBy>
  <cp:lastPrinted>2004-08-09T17:09:32Z</cp:lastPrinted>
  <dcterms:created xsi:type="dcterms:W3CDTF">2003-10-05T12:15:15Z</dcterms:created>
  <dcterms:modified xsi:type="dcterms:W3CDTF">2017-05-16T07:06:45Z</dcterms:modified>
</cp:coreProperties>
</file>